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11640" tabRatio="282" activeTab="0"/>
  </bookViews>
  <sheets>
    <sheet name="Kwaliteitskenmerken-invoer" sheetId="1" r:id="rId1"/>
    <sheet name="Printversie" sheetId="2" r:id="rId2"/>
    <sheet name="Kwaliteitskenmerken_Tableau" sheetId="3" r:id="rId3"/>
  </sheets>
  <definedNames>
    <definedName name="__Anonymous_Sheet_DB__1" localSheetId="1">'Printversie'!$A$1:$S$57</definedName>
    <definedName name="__Anonymous_Sheet_DB__1">'Kwaliteitskenmerken-invoer'!$A$1:$S$57</definedName>
    <definedName name="__Anonymous_Sheet_DB__1_1">'Kwaliteitskenmerken-invoer'!$T:$T</definedName>
    <definedName name="__Anonymous_Sheet_DB__2">'Kwaliteitskenmerken_Tableau'!$B:$B</definedName>
    <definedName name="_xlnm._FilterDatabase" localSheetId="2" hidden="1">'Kwaliteitskenmerken_Tableau'!$A$1:$IB$1</definedName>
    <definedName name="_xlnm._FilterDatabase" localSheetId="0" hidden="1">'Kwaliteitskenmerken-invoer'!$A$1:$IT$59</definedName>
    <definedName name="_xlnm._FilterDatabase" localSheetId="1" hidden="1">'Printversie'!$A$1:$IT$57</definedName>
    <definedName name="_xlnm.Print_Area" localSheetId="1">'Printversie'!$A$1:$J$59</definedName>
    <definedName name="_xlnm.Print_Titles" localSheetId="1">'Printversie'!$1:$1</definedName>
    <definedName name="Excel_BuiltIn__FilterDatabase" localSheetId="2">'Kwaliteitskenmerken_Tableau'!$A$1:$M$57</definedName>
    <definedName name="Excel_BuiltIn__FilterDatabase" localSheetId="0">'Kwaliteitskenmerken-invoer'!$A$1:$S$57</definedName>
    <definedName name="Excel_BuiltIn__FilterDatabase" localSheetId="1">'Printversie'!$A$1:$S$57</definedName>
    <definedName name="Excel_BuiltIn__FilterDatabase_1">'Kwaliteitskenmerken-invoer'!$A$1:$S$57</definedName>
  </definedNames>
  <calcPr fullCalcOnLoad="1"/>
</workbook>
</file>

<file path=xl/sharedStrings.xml><?xml version="1.0" encoding="utf-8"?>
<sst xmlns="http://schemas.openxmlformats.org/spreadsheetml/2006/main" count="594" uniqueCount="239">
  <si>
    <t>Categorie</t>
  </si>
  <si>
    <t>Thema</t>
  </si>
  <si>
    <t>Kwaliteitskenmerk nr.</t>
  </si>
  <si>
    <t>Kwaliteitskenmerk</t>
  </si>
  <si>
    <t>Criterium</t>
  </si>
  <si>
    <t>Utrechtse maatlat</t>
  </si>
  <si>
    <t>Ondergrens Utrechtse maatlat</t>
  </si>
  <si>
    <t xml:space="preserve">Beoordeling </t>
  </si>
  <si>
    <t>Beoordelaar/ naam</t>
  </si>
  <si>
    <t xml:space="preserve">Bron(nen) </t>
  </si>
  <si>
    <t>Score (tekst)</t>
  </si>
  <si>
    <t>Numeriek</t>
  </si>
  <si>
    <t>Score (num)</t>
  </si>
  <si>
    <t>Score toelichting</t>
  </si>
  <si>
    <t>Omvang</t>
  </si>
  <si>
    <t>Ernst</t>
  </si>
  <si>
    <t>Afwijking (Ernst*Omvang)</t>
  </si>
  <si>
    <t>Eindscore</t>
  </si>
  <si>
    <t>Bestand</t>
  </si>
  <si>
    <t>Gebruik</t>
  </si>
  <si>
    <t>Functie</t>
  </si>
  <si>
    <t>Totaal</t>
  </si>
  <si>
    <t>Kwalitatief</t>
  </si>
  <si>
    <t>ja</t>
  </si>
  <si>
    <t>Kwalitatief_Score</t>
  </si>
  <si>
    <t>Hoeveelheid parkeerplaatsen: de mate waarin op de juiste plek wordt geparkeerd</t>
  </si>
  <si>
    <t>Er wordt niet op trottoirs en andere niet voor parkeren aangewezen plekken geparkeerd</t>
  </si>
  <si>
    <t>Er wordt (fout)geparkeerd (bijv. op de trottoirs)</t>
  </si>
  <si>
    <t>Wijkverkeersadviseur</t>
  </si>
  <si>
    <t>http://www.verkeerinzicht.nl</t>
  </si>
  <si>
    <t>Ruimte van de vakken</t>
  </si>
  <si>
    <t xml:space="preserve">De parkeervakken zijn ruim genoeg volgens richtlijnen (ASVV: 5,5x2m) of 1,80-2,00 m. Er is maatwerk per straat </t>
  </si>
  <si>
    <t>Er is sprake van te krappe parkeervakken</t>
  </si>
  <si>
    <t>Ruimte voor fietsers</t>
  </si>
  <si>
    <t>Voldoende breedte van fietspaden en -stroken</t>
  </si>
  <si>
    <t>Bij éénrichtingverkeer 2,5 m,  tweerichtingsverkeer 4 m, fietsstrook 2 m, fietsstraat 5m. incl. kantstroken,   bochtstralen nabij kruisingen &gt;4m. en opstelruimte &gt;2m. Lang</t>
  </si>
  <si>
    <t>Indien aanbevolen of gewenste maat over grote lengtes niet wordt gehaald</t>
  </si>
  <si>
    <t xml:space="preserve">Ruimte voor voetgangers </t>
  </si>
  <si>
    <t>Breedte trottoir /erven</t>
  </si>
  <si>
    <t>Trottoirs min. 1,5m. breed, 1,2m. bij vernauwingen korter dan 10m, (&gt;0,9m breed bij lichtmasten en verkeersborden)</t>
  </si>
  <si>
    <t>Indien minimale maat wordt over grote lengtes niet wordt gehaald</t>
  </si>
  <si>
    <t>Comfort lopen trottoir /erven</t>
  </si>
  <si>
    <t>Het voetpad is vlak en het voetpad niet te glad</t>
  </si>
  <si>
    <t>Het voetpad is niet vlak door kuilen of verzakte tegels en/of het voetpad is te glad</t>
  </si>
  <si>
    <t>Duidelijk netwerk/routes</t>
  </si>
  <si>
    <t>Ruimte voor auto's</t>
  </si>
  <si>
    <t>Autoverkeer: breedte van profiel, afhankelijk van meefietsers. Het profiel dient niet te breed te zijn</t>
  </si>
  <si>
    <t>Maatvoering bij éénrichtingverkeer + fiets 3,5 m, tweerichting 4,5 m, éénrichtingverkeer 2,4 m bij 30km/h en tweerichting 3m bij 30km/h</t>
  </si>
  <si>
    <t>Te smalle rijbaan of straten te breed in geval van 30 km/h-zone.</t>
  </si>
  <si>
    <t>Nood- en hulpdiensten kunnen goed functioneren</t>
  </si>
  <si>
    <t>Er zijn geen knelpunten voor de nood- en hulpdiensten</t>
  </si>
  <si>
    <t>Er zijn knelpunten voor de nood- en hulpdiensten</t>
  </si>
  <si>
    <t>Gebruiksmogelijkheden pleinen en groen (ook met oog op spelen)</t>
  </si>
  <si>
    <t>Informele (speel) en verblijfsmogelijkheden: her en der zijn ruimten voor meervoudig gebruik van verblijf en spelen zonder hinder van verkeer</t>
  </si>
  <si>
    <t>De openbare ruimte is zodanig ingericht dat er wel ruimte is voor verblijf en spelen maar er is geen ruimte gereserveerd voor verblijf en spelen zonder hinder van verkeer</t>
  </si>
  <si>
    <r>
      <t>Er is geen ruimte voor verblijf en spelen: er is sprake van alleen minimale breedte voor lopen.</t>
    </r>
    <r>
      <rPr>
        <b/>
        <sz val="12"/>
        <rFont val="Arial"/>
        <family val="2"/>
      </rPr>
      <t xml:space="preserve"> 
</t>
    </r>
  </si>
  <si>
    <t>Wijklandschapsarchitect</t>
  </si>
  <si>
    <t>Formele speelplekken: hoeveelheid speelvoorzieningen conform normen (cirkels voor de verschillende leeftijdscategorieën)</t>
  </si>
  <si>
    <t xml:space="preserve">Voor de leeftijdsgroepen is er voldoende speelgelegenheid conform de normen </t>
  </si>
  <si>
    <t xml:space="preserve">Voor de leeftijdsgroepen is er niet voldoende speelgelegenheid conform de normen </t>
  </si>
  <si>
    <t>Beleidsadviseurspelen</t>
  </si>
  <si>
    <t>Veiligheid</t>
  </si>
  <si>
    <t>Verkeersveiligheid</t>
  </si>
  <si>
    <t>Op stedelijk niveau: duurzaam veilige inrichting</t>
  </si>
  <si>
    <t>Geen black spots: gevaarlijke punten met meer dan 6 letselongevallen per 3 jaar. Locaties met slechte oversteekbaarheid, veel snelheidsovertredingen, oversteekknelpunten</t>
  </si>
  <si>
    <t xml:space="preserve">Er zijn één of meer black spots.
</t>
  </si>
  <si>
    <t>Viastat https://viastat.via.nl/Default.aspx</t>
  </si>
  <si>
    <t>Op wijkniveau: duurzaam veilige inrichting</t>
  </si>
  <si>
    <t xml:space="preserve">30 km inrichting, inrichting conform duurzaam veilig.
</t>
  </si>
  <si>
    <t xml:space="preserve">Inrichting niet conform duurzaam veilig. Onder andere rechtstanden langer dan 75 m zonder snelheidsremmende maatregelen. Uitgangspunt beleid: iedere 75 meter is er in een 30 kmgebied een snelheidsremmende maatregel noodzakelijk.
</t>
  </si>
  <si>
    <t>Sociale veiligheid</t>
  </si>
  <si>
    <t>Geen enge / onoverzichtelijke en  slecht verlichte plekken</t>
  </si>
  <si>
    <t xml:space="preserve">Er zijn geen enge / onoverzichtelijke en slecht verlichte plekken in de buurt o.b.v. grote incidenten op bepaalde plekken obv de incidentenregistratie van de politie.
</t>
  </si>
  <si>
    <t xml:space="preserve">Als er 1 plek te classificeren is als eng / onoverzichtelijk/ slecht verlicht of er is recent een groot incident geweest dan scoort buurt onvoldoende.
</t>
  </si>
  <si>
    <t>Wijkveiligheidsadviseur</t>
  </si>
  <si>
    <t>Tunnels en onderdoorgangen voor langzaam verkeer zijn sociaal veilig en goed verlicht</t>
  </si>
  <si>
    <t>Tunnels en onderdoorgangen voldoen aan richtlijnen handboek politiekeurmerk voor nieuwbouw (p.47 van handboek)</t>
  </si>
  <si>
    <t xml:space="preserve">minimaal 1 tunnel of onderdoorgangen voldoet niet aan de richtlijnen uit het handboek politiekeurmerk voor nieuwbouw (p.47 van handboek)
</t>
  </si>
  <si>
    <t>De parkeergelegenheid in de open lucht is veilig door zicht op de geparkeerde auto's vanuit woningen</t>
  </si>
  <si>
    <t>Onveilige parkeerplekken obv de incidentenregistratie van de politie (hotspots, inbraken) en obv expertjudgement (wijkkennis)</t>
  </si>
  <si>
    <t>Geen ondergrens voor omdat het erg wijk/buurt afhankelijk is of het een "probleem" is.</t>
  </si>
  <si>
    <t>Politiegegevens (Dagmonitor alleen beschikbaar Wijkveiligheidsadviseur)
http://utrecht.buurtmonitor.nl/ : Module Veiligheid (34 gebieden)</t>
  </si>
  <si>
    <t>Woongebieden: het antwoord van de bewoners van Utrecht in de buurten op de vragen "voelt u zich vaak onveilig in uw buurt? in de bewonersenquête van 2013 ligt boven het gemiddelde voor de hele stad</t>
  </si>
  <si>
    <t>Woongebieden: antwoorden van de bewoners op subwijkniveau vergelijken met het gemiddelde voor Utrecht (is laagste schaalniveau in Wistudata</t>
  </si>
  <si>
    <t>Woongebieden: % inwoners dat de subwijk vaak als onveilig classificeert in de inwonersenquête is hoger dan het Utrechtse gemiddelde</t>
  </si>
  <si>
    <t>Wistudata op subwijkniveau (34 gebieden</t>
  </si>
  <si>
    <t>Veiligheid van speelobjecten – plekken</t>
  </si>
  <si>
    <t xml:space="preserve">Speelobjecten voldoen aan de eisen van het attractiebesluit 
</t>
  </si>
  <si>
    <t>Speelvoorzieningen voldoen niet aan eisen van het attractiebesluit.</t>
  </si>
  <si>
    <t>Kwantitatief</t>
  </si>
  <si>
    <t>Vakgroepbeheerder Spelen John Zom
(+Arjen Kruithof)</t>
  </si>
  <si>
    <t>Beheersysteem Accress kopie bron</t>
  </si>
  <si>
    <t>Inrichting</t>
  </si>
  <si>
    <t>Materialen</t>
  </si>
  <si>
    <t>Materiaal rijweg, parkeervakken en trottoir</t>
  </si>
  <si>
    <t>Vakgroepbeheerder Wegen (+Casper Roelofs +Arjen Kruithof)</t>
  </si>
  <si>
    <t xml:space="preserve">Beheersysteem wegen/ Viavieuw
gebruiksfunctie woonerf, wijkstraat, buurtontsluiting en bedrijventerrein  (notitie criteria 8) 
</t>
  </si>
  <si>
    <t>GIS_Score</t>
  </si>
  <si>
    <t>Vakgroepbeheerder verlichting (+Casper Roelofs)</t>
  </si>
  <si>
    <t>Vakgroepbeheerder verlichting  (+Casper Roelofs+Arjen Kruithof)
Ook op kaart Casper Roelofs</t>
  </si>
  <si>
    <t>Vakgroepbeheerder verlichting  (+Casper Roelofs+Arjen Kruithof)</t>
  </si>
  <si>
    <t>Overig straatmeubilair bij Quickscan buiten beschouwing laten</t>
  </si>
  <si>
    <t>nvt</t>
  </si>
  <si>
    <t>n.v.t.</t>
  </si>
  <si>
    <t xml:space="preserve">naam beheersysteem </t>
  </si>
  <si>
    <t>Groen in straatbeeld</t>
  </si>
  <si>
    <t xml:space="preserve">De (groene) kwaliteit van het straatbeeld. Het groen kan ook bestaan uit privé voortuintjes.
</t>
  </si>
  <si>
    <t>De straat bevat groen van enige omvang. Dit kan een bomenrij zijn, en/of privé voortuinen.</t>
  </si>
  <si>
    <t xml:space="preserve">Er is onvoldoende groen (gebruik format)
</t>
  </si>
  <si>
    <t>Samenhang</t>
  </si>
  <si>
    <t>Gebruiksfunctie herkenbaar door materiaalkeuze,
kleur en situering</t>
  </si>
  <si>
    <t xml:space="preserve">De mate waarin de inrichting duidelijk maakt voor de gebruikers welke functie de ruimte heeft. 
</t>
  </si>
  <si>
    <t xml:space="preserve">Materiaal , kleur en situering is voor woonstraten is duidelijk en als eenheid te onderscheiden van gebiedsontsluitingswegen en langzaam verkeersroutes. </t>
  </si>
  <si>
    <t xml:space="preserve">Op diverse plekken is de functie van de openbare ruimte niet duidelijk af te leiden uit de inrichting en/ of verschillend ingericht. (gebruik format)
</t>
  </si>
  <si>
    <t xml:space="preserve">Bijzondere plekken en routes zijn in de inrichting duidelijk te onderscheiden van de woonstraten. Denk aan beschermde stadsgezichten en de lange lijnen </t>
  </si>
  <si>
    <t>De bijzondere inrichting sluit aan op de functie van de plek</t>
  </si>
  <si>
    <t>De bijzondere inrichting sluit niet aan op de functie van de plek 
In de toelichting aangeven wat als bijzondere plekken in de wijk worden gezien.</t>
  </si>
  <si>
    <t>Weinig obstakels / geen onnodig meubilair</t>
  </si>
  <si>
    <t>Veelheid aan borden, regelkasten, abri's, kiosken, terrassen en andere uitstallingen</t>
  </si>
  <si>
    <t>De openbare ruimte ziet er over het algemeen ordelijk uit. Meubilair is zoveel mogelijk gecombineerd en staat niet in de weg</t>
  </si>
  <si>
    <t>Openbare ruimte ziet er rommelig uit door veelheid en soms onhandig geplaatst of inmiddels nutteloos meubilair (palen, kasten e.d.). Hierdoor worden bovendien de
gebruiksmogelijkheden van de openbare ruimte beperkt. De primaire functie lijdt hieronder.</t>
  </si>
  <si>
    <t>Onderhoudsgemak</t>
  </si>
  <si>
    <t>Met name vegen van de straat kan worden bemoeilijkt door veel obstakels, moeilijk machinaal te vegen hoekjes e.d.</t>
  </si>
  <si>
    <t>Bij maximaal 20 % van de openbare ruimte in de buurt is de uitvoering van onderhoud lastiger dan normaal.</t>
  </si>
  <si>
    <t>Veel moeilijk te vegen hoekjes, te steile grastaluds, veel snippergroen</t>
  </si>
  <si>
    <t>Wijkopzichter</t>
  </si>
  <si>
    <t>Beheer</t>
  </si>
  <si>
    <t>Schoon</t>
  </si>
  <si>
    <t xml:space="preserve">Zwerfvuil
</t>
  </si>
  <si>
    <t>Hoeveelheid op straat en in het plantsoen Gemeten op basis van de KIOR methode. Mogelijk in de toekomst over op de CROW methode.</t>
  </si>
  <si>
    <t>(SW W&amp;S Sander Krassenburg (Arjen Kruithof)</t>
  </si>
  <si>
    <t>KIOR_score</t>
  </si>
  <si>
    <t>Honden- poep en overlast</t>
  </si>
  <si>
    <t xml:space="preserve">Aantal BMU meldingen </t>
  </si>
  <si>
    <t xml:space="preserve">Naam? Zaaksysteem BMU 2013 hondenpoep en overlast
</t>
  </si>
  <si>
    <t>BMU_score</t>
  </si>
  <si>
    <t xml:space="preserve">Onkruid in verharding
</t>
  </si>
  <si>
    <t>Hoeveelheid onkruid op de verharding (op de rijbaan, op trottoirs, langs gevels, rond palen e.d.). Gemeten op basis van de KIOR methode. Mogelijk in de toekomst over op de CROW methode.</t>
  </si>
  <si>
    <t>KIOR score 6.
Voor de Binnenstad, bepaalde parken en winkelstraten/pleinen geldt een KIOR score 7.</t>
  </si>
  <si>
    <t>KIOR score 5. 
Voor de Binnenstad, bepaalde parken en winkelstraten/pleinen geldt een KIOR score 6.</t>
  </si>
  <si>
    <t>Graffiti</t>
  </si>
  <si>
    <t xml:space="preserve">Naam? Zaaksysteem BMU 2013 Graffiti
</t>
  </si>
  <si>
    <t xml:space="preserve">Overige vervuiling
</t>
  </si>
  <si>
    <t>Er is sprake van andere vormen  vervuiling in de wijk</t>
  </si>
  <si>
    <t xml:space="preserve">Er is geen sprake van andere vormen van vervuiling. </t>
  </si>
  <si>
    <t>Overige vervuiling komt voor.</t>
  </si>
  <si>
    <t>Heel</t>
  </si>
  <si>
    <t>Onderhoudtoestand meubilair, verlichting en speelobjecten</t>
  </si>
  <si>
    <t>Straatmeubilair: alleen antiparkeerpalen geschouwd op basis van de KIOR methode (eenmalig in maart 2013)</t>
  </si>
  <si>
    <t>Accres systeem
Naam? Schouw KIOR 2013 anti parkeerpalen</t>
  </si>
  <si>
    <t xml:space="preserve">De staat van OV verlichting verkeert in goede staat. </t>
  </si>
  <si>
    <t>Vakgroepbeheerder Peter Kommers  (+Casper Roelofs)</t>
  </si>
  <si>
    <t xml:space="preserve">Speelobjecten: wordt voor de quickscan niet beoordeeld </t>
  </si>
  <si>
    <t>Onderhoudtoestand verharding</t>
  </si>
  <si>
    <t>Onderhoudstoestand verharding wordt beoordeeld op basis van Utrecht Beeldkwaliteitbestek en vanaf 2014 conform CROW systematiek</t>
  </si>
  <si>
    <t>De onderhoudstoestand is voldoende als de score BC op schaal van D tot A+. (KIOR  = III)</t>
  </si>
  <si>
    <t>De onderhoudstoestand ligt lager dan BC op schaal van D tot A+. (KIOR IV of V)
Meer dan 10% van de oppervlakte verharding voldoet niet aan de score BC op schaal van D tot A+. (KIOR  = III)</t>
  </si>
  <si>
    <t>Vakgroepbeheerder wegen (+Casper Roelofs+Arjen Kruithof)</t>
  </si>
  <si>
    <t>Beheersysteem Viaview (elementen en gesloten verharding)
Grijsschouw (voor hoofdwegen 1/jaar en voor de leefomgeving/ woonstraten 1/ 2jr)</t>
  </si>
  <si>
    <t xml:space="preserve">Vitaliteit straatbomen
</t>
  </si>
  <si>
    <t>Vakgroepbeheerder (+Casper Roelofs)</t>
  </si>
  <si>
    <t>Groenbeheersysteem Accres (VTA methode levert informatie over welke bomen goede, normale, matige, slechte en dode toestand verkeren.</t>
  </si>
  <si>
    <t>Vitaliteit Beplanting/ gras</t>
  </si>
  <si>
    <t>Onderhoudtoestand watergangen</t>
  </si>
  <si>
    <t xml:space="preserve">De staat van de watergangen op basis van waterkwaliteit (op basis van de Europese Kaderrichtlijn Water HDSR) en onderhoudskwaliteit </t>
  </si>
  <si>
    <t>De kaderrichtlijn score goed resp. voldoende waterdiepte, jaarlijks gemaaide oevers en geen overhangende takken</t>
  </si>
  <si>
    <t>Er is sprake van blauwalg, vissterfte, overmatig kroosvorming, botulisme en stank resp. waterdiepte ≤ 0.60 meter en gemelde overtreding door schouw</t>
  </si>
  <si>
    <t>Vakgroepbeheerder water</t>
  </si>
  <si>
    <t>BMU meldingen resp. Schouw waterschap en hoeveelheid bagger  metingen waar</t>
  </si>
  <si>
    <t>Geef jeugd de ruimte!</t>
  </si>
  <si>
    <t>Diverse wijkspeelplannen</t>
  </si>
  <si>
    <t>Diverse wijkgroenplannen</t>
  </si>
  <si>
    <t>Wistudata</t>
  </si>
  <si>
    <t>(SW W&amp;S Stafbureau / bedrijfsbureau gebieden W&amp;S) (Arjen Kruithof)</t>
  </si>
  <si>
    <t>(SW W&amp;S Stafbureau / bedrijfsbureau gebieden W&amp;S)  (Arjen Kruithof)</t>
  </si>
  <si>
    <t>Onderhoudstoestand beplanting en gras wordt gemeten op basis van de KIOR methode (4x p.j.). Mogelijk in de toekomst over op de CROW methode.wordt beoordeeld op basis van Utrecht Beeldkwaliteitbestek en vanaf 2014 conform CROW systematiek. Laatst schouw 2009</t>
  </si>
  <si>
    <t>'- Accres beheersysteemKIOR                                                  - Schouw: Beheerthema groen (4 p.j) (2013)</t>
  </si>
  <si>
    <r>
      <t>Beheersysteem Viaview</t>
    </r>
    <r>
      <rPr>
        <sz val="10"/>
        <rFont val="Arial"/>
        <family val="2"/>
      </rPr>
      <t xml:space="preserve"> Beheersysteem OV MS
woonerf, wijkstraat, buurtontsluiting en bedrijventerrein
</t>
    </r>
    <r>
      <rPr>
        <sz val="10"/>
        <color indexed="10"/>
        <rFont val="Arial"/>
        <family val="2"/>
      </rPr>
      <t>- Alura, Leidsche Rijn, Utrecht, Friso kramer</t>
    </r>
    <r>
      <rPr>
        <sz val="10"/>
        <rFont val="Arial"/>
        <family val="2"/>
      </rPr>
      <t xml:space="preserve">,  residium,2310, Kio, Pima, Gamma-Laterne, Altstadt,Pyke Koch, Rech City, Steeg 
</t>
    </r>
  </si>
  <si>
    <r>
      <t xml:space="preserve">Beheersysteem Viaview </t>
    </r>
    <r>
      <rPr>
        <sz val="10"/>
        <rFont val="Arial"/>
        <family val="2"/>
      </rPr>
      <t xml:space="preserve">Beheersysteem OV MS
woonerf, wijkstraat, buurtontsluiting en bedrijventerrein
</t>
    </r>
    <r>
      <rPr>
        <sz val="12"/>
        <rFont val="Arial"/>
        <family val="2"/>
      </rPr>
      <t>≤ 6 m</t>
    </r>
  </si>
  <si>
    <r>
      <t xml:space="preserve">Beheersysteem Viaview Wijkontsluitingsweg </t>
    </r>
    <r>
      <rPr>
        <sz val="10"/>
        <rFont val="Arial"/>
        <family val="2"/>
      </rPr>
      <t xml:space="preserve">Beheersysteem OV MS
residium, Lura 2132, Singel </t>
    </r>
  </si>
  <si>
    <r>
      <t xml:space="preserve">Beheersysteem Viaview Wijkontsluitingsweg </t>
    </r>
    <r>
      <rPr>
        <sz val="10"/>
        <rFont val="Arial"/>
        <family val="2"/>
      </rPr>
      <t xml:space="preserve">Beheersysteem OV MS
</t>
    </r>
    <r>
      <rPr>
        <sz val="12"/>
        <rFont val="Arial"/>
        <family val="2"/>
      </rPr>
      <t>≤ 8 m</t>
    </r>
  </si>
  <si>
    <r>
      <t>Beheersysteem Viaview - Stadsautosnelweg en stadsontsluiting</t>
    </r>
    <r>
      <rPr>
        <sz val="10"/>
        <rFont val="Arial"/>
        <family val="2"/>
      </rPr>
      <t xml:space="preserve"> Beheersysteem OV MS, Wijkontsluitingsweg
</t>
    </r>
    <r>
      <rPr>
        <sz val="12"/>
        <rFont val="Arial"/>
        <family val="2"/>
      </rPr>
      <t xml:space="preserve">≥ 8 m 
</t>
    </r>
  </si>
  <si>
    <r>
      <t xml:space="preserve">Beheersysteem Viaview Stadsautosnelweg en stadsontsluiting </t>
    </r>
    <r>
      <rPr>
        <sz val="10"/>
        <rFont val="Arial"/>
        <family val="2"/>
      </rPr>
      <t xml:space="preserve">Beheersysteem OV MS
 SGS 203, Selux Discera, Luma 2, Onyx 2, Lura 2132, 
</t>
    </r>
  </si>
  <si>
    <r>
      <t>'- Beheersysteem Viaview 
- woonerf, wijkstraat, buurtontsluiting en bedrijventerrein</t>
    </r>
    <r>
      <rPr>
        <sz val="10"/>
        <rFont val="Arial"/>
        <family val="2"/>
      </rPr>
      <t xml:space="preserve">
Beheersysteem OV MS
OV groslijst  2014</t>
    </r>
  </si>
  <si>
    <t xml:space="preserve">B. Er is sprake van achterstallig onderhoud op de OV groslijst 2014 op tenminste 1 onderdeel (mast, armatuur en kabels)   </t>
  </si>
  <si>
    <r>
      <t xml:space="preserve">Er is geen sprake van achterstallig onderhoud op de OV groslijst 2014 (mast, armatuur en kabels)  </t>
    </r>
    <r>
      <rPr>
        <sz val="10"/>
        <rFont val="Arial"/>
        <family val="2"/>
      </rPr>
      <t xml:space="preserve"> </t>
    </r>
  </si>
  <si>
    <t xml:space="preserve">Als minder dan 90% van de metingen voldoet aan het gewenste kwaliteitsniveau. </t>
  </si>
  <si>
    <t>90 % van de metingen moet voldoen aan het gewenste kwaliteitsniveau. Voor Utrecht is dit een KIOR kwaliteitsniveau 6, m.u.v. bepaalde parken hier geldt een KIOR kwaliteitsniveau 7.</t>
  </si>
  <si>
    <t>Aantal BMU meldingen in 2013</t>
  </si>
  <si>
    <t>90 % van de metingen moet voldoen aan het gewenste kwaliteitsniveau. Voor Utrecht is dit een KIOR kwaliteitsniveau 6, m.u.v. de Binnenstad hier geldt een KIOR kwaliteitsniveau 7.</t>
  </si>
  <si>
    <t>90 % van de metingen moet voldoen aan het gewenste kwaliteitsniveau. Voor Utrecht is dit een KIOR kwaliteitsniveau 6, m.u.v. de Binnenstad, bepaalde parken en winkelstraten/pleinen hier geldt een KIOR kwaliteitsniveau 7.</t>
  </si>
  <si>
    <t>Meer dan het aantal BMU meldingen in 2013</t>
  </si>
  <si>
    <t>Als minder dan 90% van de metingen voldoet aan het gewenste kwaliteitsniveau.</t>
  </si>
  <si>
    <t>http://utrecht.buurtmonitor.nl/ : Module Veiligheid (34 gebieden) - 2-jaarlijkse ondernemersenquête veiligheidsbeleving waar - Straks : Zaaksysteem: Veiligheid</t>
  </si>
  <si>
    <t>Accresbeheersysteem - KIOR Schouw: Beheerthema schoon (2013)</t>
  </si>
  <si>
    <t>Accresbeheersysteem - KIOR Schouw: Beheerthema groen-onkruid (2013)</t>
  </si>
  <si>
    <t>geen (alles voldoende)-in KIOR_score</t>
  </si>
  <si>
    <t>Lichtmasten in woonstraten conform materialen sferenkaart HIOR (armatuur)</t>
  </si>
  <si>
    <t xml:space="preserve">Lichtmasten in wijkontsluitingswegen conform materialen sferenkaart HIOR (armatuur)
</t>
  </si>
  <si>
    <t>Geef jeugd de ruimte! https://www.utrecht.nl/images/DWS/Noordwest/2010/PDF/Nota%20Speelruimte%20Utrecht,%20Geef%20jeugd%20de%20ruimte.pdf; Wijkspeelplannen http://www.utrecht.nl/welzijn/jeugd/vrije-tijd-en-participatie; Wijkgroenplannen http://www.utrecht.nl/milieu/groenbeleid/wijkgroenplannen</t>
  </si>
  <si>
    <t>Sferenkaart HIOR bijzondere plekken conform de legenda bijzonder en uniek: P:\SO\SO\KaderNotaOpenbareRuimte\Fase 2 kennis vergaren\stad\kaarten\pdf\ HIOR bijzondere plekken</t>
  </si>
  <si>
    <t>Combi_Omvang</t>
  </si>
  <si>
    <t>Combi_Score</t>
  </si>
  <si>
    <t>Score_Toelichting</t>
  </si>
  <si>
    <t xml:space="preserve">handboek politiekeurmerk voor nieuwbouw (p.47) "P:\SO\SO\KaderNotaOpenbareRuimte\Fase 2 kennis vergaren\stad\0-meting\criteria\7. sociale veiligheid\overige info sociale veiligheid\bijlage criteria 7 Politiekeurmerk Sociale Veiligheid.pdf"
</t>
  </si>
  <si>
    <t>Format Groen in straat beeld -
Wijkgroenplannen http://www.utrecht.nl/milieu/groenbeleid/wijkgroenplannen</t>
  </si>
  <si>
    <t>Onderliggende scores gelijkwaardig optellen  (Arjen Kruithof)</t>
  </si>
  <si>
    <t xml:space="preserve">Voldoende vlak (passeerstrook van 1,75m. indien drempels op hoofdfietsroute), herkenbaar (door zoveel mogelijk rood asfalt) alsmede voldoende fietsparkeergelegenheid </t>
  </si>
  <si>
    <t>De minimale maat en comfort wordt op diverse plekken ook niet gehaald en het fietsparkeren leidt tot klachten/ overlast</t>
  </si>
  <si>
    <t>Comfort en aantrekkelijkheid (paden en fietsparkeren)</t>
  </si>
  <si>
    <t>Vakgroepbeheerder water/ Wijklandschapsarchitect</t>
  </si>
  <si>
    <t xml:space="preserve">De staat van de watergangen op basis van beeldkwaliteit </t>
  </si>
  <si>
    <t xml:space="preserve">De inrichting en het beheer van de watergang (incl. oever) sluit aan op karakteristiek van de buurt  </t>
  </si>
  <si>
    <t xml:space="preserve">De inrichting en het beheer van de watergang (incl. oever) sluit niet aan op karakteristiek van de buurt  </t>
  </si>
  <si>
    <t>Criterium-nr.</t>
  </si>
  <si>
    <t>Geen onderdeel quickscan</t>
  </si>
  <si>
    <t>Parkeren</t>
  </si>
  <si>
    <t>Onderhoudtoestand wordt beoordeeld op toekomstverwachting van bomen op grond van de bouw en het groeigedrag op basis VTA  (Visual Tree Assesment) methodiek.</t>
  </si>
  <si>
    <t>Technische veiligheid van speelobjecten</t>
  </si>
  <si>
    <t xml:space="preserve">Conform materialen sferenkaart HIOR en atlas LR/ Vleuterweide en Openbaar Ruimteplan Binnenstad  </t>
  </si>
  <si>
    <t xml:space="preserve">Verharding voor rijweg woonstraten &gt; 90% conform materialen HIOR en atlas LR/ Vleuterweide en Openbaar Ruimteplan Binnenstad  
</t>
  </si>
  <si>
    <t>Lichtmasten in woonstraten conform materialen sferenkaart HIOR  en atlas LR/ Vleuterweide en Openbaar Ruimteplan Binnenstad  (hoogte)</t>
  </si>
  <si>
    <t xml:space="preserve">Lichtmasten in wijkontsluitingswegen conform materialen sferenkaart HIOR en atlas LR/ Vleuterweide en Openbaar Ruimteplan Binnenstad   (hoogte) 
</t>
  </si>
  <si>
    <t xml:space="preserve">Lichtmasten in hoofdstructuurwegen conform materialen sferenkaart HIOR en atlas LR/ Vleuterweide en Openbaar Ruimteplan Binnenstad   (hoogte)
</t>
  </si>
  <si>
    <t xml:space="preserve">Lichtmasten in hoofdstructuurwegen conform materialen sferenkaart HIOR  en atlas LR/ Vleuterweide en Openbaar Ruimteplan Binnenstad  (armatuur)
</t>
  </si>
  <si>
    <t xml:space="preserve">voor woonstraten &gt; 90% conform materialen sferenkaart  en atlas LR/ Vleuterweide en Openbaar Ruimteplan Binnenstad  
</t>
  </si>
  <si>
    <t xml:space="preserve">Voor wijkontsluitingswegen &gt; 90% conform materialen sferenkaart  en atlas LR/ Vleuterweide en Openbaar Ruimteplan Binnenstad  </t>
  </si>
  <si>
    <t xml:space="preserve">Voor hoofdstructuurwegen &gt; 90% conform materialen sferenkaart  en atlas LR/ Vleuterweide en Openbaar Ruimteplan Binnenstad  </t>
  </si>
  <si>
    <t xml:space="preserve">10 % wijkt af van materialen 
</t>
  </si>
  <si>
    <t xml:space="preserve">10 % wijkt af van materialen
</t>
  </si>
  <si>
    <t>&gt; 10% wijkt af van materialen</t>
  </si>
  <si>
    <t xml:space="preserve">Meer dan 90% van de bomen verkeren in optimale, goede en/ of voldoende toestand. </t>
  </si>
  <si>
    <t>Minder dan 90% verkeert in optimale, goede en/of voldoende toestand</t>
  </si>
  <si>
    <t>Onderhoudtoestand wordt beoordeeld op aantal bomen met een goede, optimale en/of voldoende toekomstverwachting in één straat</t>
  </si>
  <si>
    <t>In één straat komen minder dan 10 bomen voor, die niet voldoen aan optimale, goede en/of voldoende toestand</t>
  </si>
  <si>
    <t>In één straat komen 10 of meer bomen voor, die niet voldoen aan optimale, goede en/of voldoende toestand</t>
  </si>
  <si>
    <t>Lichtmasten</t>
  </si>
  <si>
    <t>Doodlopende route</t>
  </si>
  <si>
    <t>Geen plotselinge versmalling of einde voetpad</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</si>
</sst>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44">
    <font>
      <sz val="10"/>
      <name val="Arial"/>
      <family val="2"/>
    </font>
    <font>
      <sz val="9"/>
      <color indexed="8"/>
      <name val="Lucida Sans Unicode"/>
      <family val="2"/>
    </font>
    <font>
      <sz val="10"/>
      <color indexed="10"/>
      <name val="Arial"/>
      <family val="2"/>
    </font>
    <font>
      <sz val="10"/>
      <color indexed="12"/>
      <name val="Arial"/>
      <family val="2"/>
    </font>
    <font>
      <b/>
      <sz val="12"/>
      <name val="Arial"/>
      <family val="2"/>
    </font>
    <font>
      <sz val="10"/>
      <color indexed="8"/>
      <name val="Verdana"/>
      <family val="2"/>
    </font>
    <font>
      <sz val="12"/>
      <name val="Arial"/>
      <family val="1"/>
    </font>
    <font>
      <sz val="8"/>
      <name val="Arial"/>
      <family val="2"/>
    </font>
    <font>
      <sz val="9"/>
      <color indexed="20"/>
      <name val="Lucida Sans Unicode"/>
      <family val="2"/>
    </font>
    <font>
      <b/>
      <sz val="18"/>
      <color indexed="62"/>
      <name val="Cambria"/>
      <family val="2"/>
    </font>
    <font>
      <b/>
      <sz val="15"/>
      <color indexed="62"/>
      <name val="Lucida Sans Unicode"/>
      <family val="2"/>
    </font>
    <font>
      <b/>
      <sz val="13"/>
      <color indexed="62"/>
      <name val="Lucida Sans Unicode"/>
      <family val="2"/>
    </font>
    <font>
      <b/>
      <sz val="11"/>
      <color indexed="62"/>
      <name val="Lucida Sans Unicode"/>
      <family val="2"/>
    </font>
    <font>
      <sz val="9"/>
      <color indexed="17"/>
      <name val="Lucida Sans Unicode"/>
      <family val="2"/>
    </font>
    <font>
      <sz val="9"/>
      <color indexed="60"/>
      <name val="Lucida Sans Unicode"/>
      <family val="2"/>
    </font>
    <font>
      <sz val="9"/>
      <color indexed="62"/>
      <name val="Lucida Sans Unicode"/>
      <family val="2"/>
    </font>
    <font>
      <b/>
      <sz val="9"/>
      <color indexed="63"/>
      <name val="Lucida Sans Unicode"/>
      <family val="2"/>
    </font>
    <font>
      <b/>
      <sz val="9"/>
      <color indexed="52"/>
      <name val="Lucida Sans Unicode"/>
      <family val="2"/>
    </font>
    <font>
      <sz val="9"/>
      <color indexed="52"/>
      <name val="Lucida Sans Unicode"/>
      <family val="2"/>
    </font>
    <font>
      <b/>
      <sz val="9"/>
      <color indexed="9"/>
      <name val="Lucida Sans Unicode"/>
      <family val="2"/>
    </font>
    <font>
      <sz val="9"/>
      <color indexed="10"/>
      <name val="Lucida Sans Unicode"/>
      <family val="2"/>
    </font>
    <font>
      <i/>
      <sz val="9"/>
      <color indexed="23"/>
      <name val="Lucida Sans Unicode"/>
      <family val="2"/>
    </font>
    <font>
      <b/>
      <sz val="9"/>
      <color indexed="8"/>
      <name val="Lucida Sans Unicode"/>
      <family val="2"/>
    </font>
    <font>
      <sz val="9"/>
      <color indexed="9"/>
      <name val="Lucida Sans Unicode"/>
      <family val="2"/>
    </font>
    <font>
      <u val="single"/>
      <sz val="10"/>
      <color indexed="12"/>
      <name val="Arial"/>
      <family val="2"/>
    </font>
    <font>
      <sz val="8"/>
      <name val="Tahoma"/>
      <family val="2"/>
    </font>
    <font>
      <sz val="9"/>
      <color theme="1"/>
      <name val="Lucida Sans Unicode"/>
      <family val="2"/>
    </font>
    <font>
      <sz val="9"/>
      <color theme="0"/>
      <name val="Lucida Sans Unicode"/>
      <family val="2"/>
    </font>
    <font>
      <b/>
      <sz val="9"/>
      <color rgb="FFFA7D00"/>
      <name val="Lucida Sans Unicode"/>
      <family val="2"/>
    </font>
    <font>
      <b/>
      <sz val="9"/>
      <color theme="0"/>
      <name val="Lucida Sans Unicode"/>
      <family val="2"/>
    </font>
    <font>
      <sz val="9"/>
      <color rgb="FFFA7D00"/>
      <name val="Lucida Sans Unicode"/>
      <family val="2"/>
    </font>
    <font>
      <sz val="9"/>
      <color rgb="FF006100"/>
      <name val="Lucida Sans Unicode"/>
      <family val="2"/>
    </font>
    <font>
      <u val="single"/>
      <sz val="10"/>
      <color theme="10"/>
      <name val="Arial"/>
      <family val="2"/>
    </font>
    <font>
      <sz val="9"/>
      <color rgb="FF3F3F76"/>
      <name val="Lucida Sans Unicode"/>
      <family val="2"/>
    </font>
    <font>
      <b/>
      <sz val="15"/>
      <color theme="3"/>
      <name val="Lucida Sans Unicode"/>
      <family val="2"/>
    </font>
    <font>
      <b/>
      <sz val="13"/>
      <color theme="3"/>
      <name val="Lucida Sans Unicode"/>
      <family val="2"/>
    </font>
    <font>
      <b/>
      <sz val="11"/>
      <color theme="3"/>
      <name val="Lucida Sans Unicode"/>
      <family val="2"/>
    </font>
    <font>
      <sz val="9"/>
      <color rgb="FF9C6500"/>
      <name val="Lucida Sans Unicode"/>
      <family val="2"/>
    </font>
    <font>
      <sz val="9"/>
      <color rgb="FF9C0006"/>
      <name val="Lucida Sans Unicode"/>
      <family val="2"/>
    </font>
    <font>
      <b/>
      <sz val="18"/>
      <color theme="3"/>
      <name val="Cambria"/>
      <family val="2"/>
    </font>
    <font>
      <b/>
      <sz val="9"/>
      <color theme="1"/>
      <name val="Lucida Sans Unicode"/>
      <family val="2"/>
    </font>
    <font>
      <b/>
      <sz val="9"/>
      <color rgb="FF3F3F3F"/>
      <name val="Lucida Sans Unicode"/>
      <family val="2"/>
    </font>
    <font>
      <i/>
      <sz val="9"/>
      <color rgb="FF7F7F7F"/>
      <name val="Lucida Sans Unicode"/>
      <family val="2"/>
    </font>
    <font>
      <sz val="9"/>
      <color rgb="FFFF0000"/>
      <name val="Lucida Sans Unicode"/>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31"/>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5"/>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indexed="13"/>
        <bgColor indexed="64"/>
      </patternFill>
    </fill>
    <fill>
      <patternFill patternType="solid">
        <fgColor indexed="10"/>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0" borderId="3" applyNumberFormat="0" applyFill="0" applyAlignment="0" applyProtection="0"/>
    <xf numFmtId="0" fontId="31" fillId="28" borderId="0" applyNumberFormat="0" applyBorder="0" applyAlignment="0" applyProtection="0"/>
    <xf numFmtId="0" fontId="0" fillId="29" borderId="0" applyNumberFormat="0" applyBorder="0" applyAlignment="0" applyProtection="0"/>
    <xf numFmtId="0" fontId="32" fillId="0" borderId="0" applyNumberFormat="0" applyFill="0" applyBorder="0" applyAlignment="0" applyProtection="0"/>
    <xf numFmtId="0" fontId="33" fillId="30"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0" fillId="29" borderId="0" applyNumberFormat="0" applyBorder="0" applyAlignment="0" applyProtection="0"/>
    <xf numFmtId="0" fontId="0" fillId="29" borderId="0" applyNumberFormat="0" applyBorder="0" applyAlignment="0" applyProtection="0"/>
    <xf numFmtId="0" fontId="37" fillId="31" borderId="0" applyNumberFormat="0" applyBorder="0" applyAlignment="0" applyProtection="0"/>
    <xf numFmtId="0" fontId="0" fillId="32" borderId="7" applyNumberFormat="0" applyFont="0" applyAlignment="0" applyProtection="0"/>
    <xf numFmtId="0" fontId="38" fillId="33"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45">
    <xf numFmtId="0" fontId="0" fillId="0" borderId="0" xfId="0" applyAlignment="1">
      <alignment/>
    </xf>
    <xf numFmtId="0" fontId="0" fillId="0" borderId="0" xfId="0" applyFont="1" applyAlignment="1">
      <alignment horizontal="left" vertical="top" wrapText="1"/>
    </xf>
    <xf numFmtId="0" fontId="0" fillId="34" borderId="0" xfId="0" applyFont="1" applyFill="1" applyAlignment="1">
      <alignment horizontal="left" vertical="top" wrapText="1"/>
    </xf>
    <xf numFmtId="0" fontId="0" fillId="34" borderId="0" xfId="0" applyFont="1" applyFill="1" applyBorder="1" applyAlignment="1">
      <alignment horizontal="left" vertical="top" wrapText="1"/>
    </xf>
    <xf numFmtId="0" fontId="0" fillId="35" borderId="0" xfId="0" applyFont="1" applyFill="1" applyAlignment="1">
      <alignment horizontal="left" vertical="top" wrapText="1"/>
    </xf>
    <xf numFmtId="0" fontId="0" fillId="35" borderId="0" xfId="0" applyFont="1" applyFill="1" applyBorder="1" applyAlignment="1">
      <alignment horizontal="left" vertical="top" wrapText="1"/>
    </xf>
    <xf numFmtId="0" fontId="2" fillId="35"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3"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Alignment="1">
      <alignment wrapText="1"/>
    </xf>
    <xf numFmtId="0" fontId="0" fillId="0" borderId="0" xfId="0" applyFont="1" applyFill="1" applyAlignment="1">
      <alignment horizontal="left" vertical="top" wrapText="1"/>
    </xf>
    <xf numFmtId="0" fontId="5" fillId="0" borderId="0" xfId="0" applyFont="1" applyAlignment="1">
      <alignment wrapText="1"/>
    </xf>
    <xf numFmtId="0" fontId="6" fillId="0" borderId="0" xfId="0" applyFont="1" applyAlignment="1">
      <alignment wrapText="1"/>
    </xf>
    <xf numFmtId="0" fontId="6" fillId="0" borderId="10" xfId="0" applyFont="1" applyBorder="1" applyAlignment="1">
      <alignment wrapText="1"/>
    </xf>
    <xf numFmtId="0" fontId="6" fillId="0" borderId="0" xfId="0" applyFont="1" applyBorder="1" applyAlignment="1">
      <alignment horizontal="left" vertical="top" wrapText="1"/>
    </xf>
    <xf numFmtId="0" fontId="0" fillId="35" borderId="0" xfId="0" applyFont="1" applyFill="1" applyBorder="1" applyAlignment="1">
      <alignment wrapText="1"/>
    </xf>
    <xf numFmtId="0" fontId="0" fillId="0" borderId="11" xfId="0" applyFont="1" applyBorder="1" applyAlignment="1">
      <alignment horizontal="left" vertical="top" wrapText="1"/>
    </xf>
    <xf numFmtId="0" fontId="0" fillId="34" borderId="11"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36" borderId="11" xfId="0" applyFont="1" applyFill="1" applyBorder="1" applyAlignment="1">
      <alignment horizontal="left" vertical="top" wrapText="1"/>
    </xf>
    <xf numFmtId="0" fontId="0" fillId="29" borderId="11" xfId="0" applyFont="1" applyFill="1" applyBorder="1" applyAlignment="1">
      <alignment horizontal="left" vertical="top" wrapText="1"/>
    </xf>
    <xf numFmtId="49" fontId="0" fillId="29" borderId="11" xfId="0" applyNumberFormat="1" applyFill="1" applyBorder="1" applyAlignment="1">
      <alignment wrapText="1"/>
    </xf>
    <xf numFmtId="49" fontId="0" fillId="29" borderId="11" xfId="0" applyNumberFormat="1" applyFont="1" applyFill="1" applyBorder="1" applyAlignment="1">
      <alignment horizontal="left" vertical="top" wrapText="1"/>
    </xf>
    <xf numFmtId="0" fontId="0" fillId="35" borderId="11" xfId="0" applyFont="1" applyFill="1" applyBorder="1" applyAlignment="1">
      <alignment horizontal="left" vertical="top" wrapText="1"/>
    </xf>
    <xf numFmtId="0" fontId="0" fillId="29" borderId="11" xfId="0" applyFill="1" applyBorder="1" applyAlignment="1">
      <alignment wrapText="1"/>
    </xf>
    <xf numFmtId="0" fontId="0" fillId="37" borderId="11" xfId="0" applyFont="1" applyFill="1" applyBorder="1" applyAlignment="1">
      <alignment horizontal="left" vertical="top" wrapText="1"/>
    </xf>
    <xf numFmtId="0" fontId="0" fillId="38" borderId="11" xfId="0" applyFont="1" applyFill="1" applyBorder="1" applyAlignment="1">
      <alignment horizontal="left" vertical="top" wrapText="1"/>
    </xf>
    <xf numFmtId="0" fontId="0" fillId="0" borderId="0" xfId="0" applyFill="1" applyAlignment="1">
      <alignment/>
    </xf>
    <xf numFmtId="0" fontId="0" fillId="0" borderId="0" xfId="0" applyFont="1" applyFill="1" applyAlignment="1">
      <alignment horizontal="left" vertical="top" wrapText="1"/>
    </xf>
    <xf numFmtId="0" fontId="2" fillId="35" borderId="0" xfId="0" applyFont="1" applyFill="1" applyBorder="1" applyAlignment="1">
      <alignment horizontal="left" vertical="top" wrapText="1"/>
    </xf>
    <xf numFmtId="0" fontId="2" fillId="35" borderId="0" xfId="0" applyFont="1" applyFill="1" applyBorder="1" applyAlignment="1" quotePrefix="1">
      <alignment horizontal="left" vertical="top" wrapText="1"/>
    </xf>
    <xf numFmtId="0" fontId="2" fillId="0" borderId="0" xfId="0" applyFont="1" applyBorder="1" applyAlignment="1">
      <alignment horizontal="left" vertical="top" wrapText="1"/>
    </xf>
    <xf numFmtId="0" fontId="2" fillId="0" borderId="0" xfId="0" applyFont="1" applyBorder="1" applyAlignment="1" quotePrefix="1">
      <alignment horizontal="left" vertical="top" wrapText="1"/>
    </xf>
    <xf numFmtId="0" fontId="0" fillId="39" borderId="11" xfId="0" applyFont="1" applyFill="1" applyBorder="1" applyAlignment="1">
      <alignment horizontal="left" vertical="top" wrapText="1"/>
    </xf>
    <xf numFmtId="0" fontId="0" fillId="40" borderId="11" xfId="0" applyFont="1" applyFill="1" applyBorder="1" applyAlignment="1">
      <alignment horizontal="left" vertical="top" wrapText="1"/>
    </xf>
    <xf numFmtId="0" fontId="0" fillId="41" borderId="11" xfId="0" applyFont="1" applyFill="1" applyBorder="1" applyAlignment="1">
      <alignment horizontal="left" vertical="top" wrapText="1"/>
    </xf>
    <xf numFmtId="0" fontId="0" fillId="42" borderId="0" xfId="0" applyFont="1" applyFill="1" applyAlignment="1">
      <alignment horizontal="left" vertical="top" wrapText="1"/>
    </xf>
    <xf numFmtId="0" fontId="0" fillId="42" borderId="0" xfId="0" applyFont="1" applyFill="1" applyBorder="1" applyAlignment="1">
      <alignment horizontal="left" vertical="top" wrapText="1"/>
    </xf>
    <xf numFmtId="0" fontId="0" fillId="42" borderId="0" xfId="0" applyFont="1" applyFill="1" applyBorder="1" applyAlignment="1">
      <alignment wrapText="1"/>
    </xf>
    <xf numFmtId="0" fontId="0" fillId="29" borderId="11" xfId="0" applyFill="1" applyBorder="1" applyAlignment="1">
      <alignment horizontal="left" vertical="top" wrapText="1"/>
    </xf>
    <xf numFmtId="0" fontId="38" fillId="33" borderId="0" xfId="56" applyBorder="1" applyAlignment="1">
      <alignment wrapText="1"/>
    </xf>
    <xf numFmtId="0" fontId="38" fillId="33" borderId="0" xfId="56" applyBorder="1" applyAlignment="1">
      <alignment horizontal="left" vertical="top" wrapText="1"/>
    </xf>
    <xf numFmtId="0" fontId="38" fillId="33" borderId="0" xfId="56"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Grijs2" xfId="43"/>
    <cellStyle name="Hyperlink" xfId="44"/>
    <cellStyle name="Invoer" xfId="45"/>
    <cellStyle name="Comma" xfId="46"/>
    <cellStyle name="Comma [0]" xfId="47"/>
    <cellStyle name="Kop 1" xfId="48"/>
    <cellStyle name="Kop 2" xfId="49"/>
    <cellStyle name="Kop 3" xfId="50"/>
    <cellStyle name="Kop 4" xfId="51"/>
    <cellStyle name="naamloos1" xfId="52"/>
    <cellStyle name="naamloos2" xfId="53"/>
    <cellStyle name="Neutraal" xfId="54"/>
    <cellStyle name="Notitie" xfId="55"/>
    <cellStyle name="Ongeldig" xfId="56"/>
    <cellStyle name="Percent" xfId="57"/>
    <cellStyle name="Titel" xfId="58"/>
    <cellStyle name="Totaal" xfId="59"/>
    <cellStyle name="Uitvoer" xfId="60"/>
    <cellStyle name="Currency" xfId="61"/>
    <cellStyle name="Currency [0]" xfId="62"/>
    <cellStyle name="Verklarende tekst" xfId="63"/>
    <cellStyle name="Waarschuwingstekst" xfId="64"/>
  </cellStyles>
  <dxfs count="1">
    <dxf>
      <fill>
        <patternFill patternType="solid">
          <fgColor indexed="22"/>
          <bgColor indexed="3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9999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keerinzicht.nl/" TargetMode="External" /><Relationship Id="rId2" Type="http://schemas.openxmlformats.org/officeDocument/2006/relationships/hyperlink" Target="https://viastat.via.nl/Default.aspx"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97"/>
  <sheetViews>
    <sheetView tabSelected="1" zoomScale="70" zoomScaleNormal="70" zoomScalePageLayoutView="0" workbookViewId="0" topLeftCell="A1">
      <pane xSplit="1" ySplit="1" topLeftCell="B2" activePane="bottomRight" state="frozen"/>
      <selection pane="topLeft" activeCell="A1" sqref="A1"/>
      <selection pane="topRight" activeCell="L1" sqref="L1"/>
      <selection pane="bottomLeft" activeCell="A2" sqref="A2"/>
      <selection pane="bottomRight" activeCell="L1" sqref="L1:L65536"/>
    </sheetView>
  </sheetViews>
  <sheetFormatPr defaultColWidth="11.57421875" defaultRowHeight="12.75"/>
  <cols>
    <col min="1" max="2" width="9.00390625" style="1" customWidth="1"/>
    <col min="3" max="3" width="11.00390625" style="1" customWidth="1"/>
    <col min="4" max="4" width="8.7109375" style="1" customWidth="1"/>
    <col min="5" max="5" width="30.8515625" style="1" customWidth="1"/>
    <col min="6" max="6" width="38.140625" style="1" customWidth="1"/>
    <col min="7" max="7" width="43.28125" style="1" customWidth="1"/>
    <col min="8" max="8" width="33.28125" style="1" customWidth="1"/>
    <col min="9" max="9" width="11.421875" style="1" customWidth="1"/>
    <col min="10" max="10" width="33.28125" style="1" customWidth="1"/>
    <col min="11" max="11" width="50.00390625" style="1" customWidth="1"/>
    <col min="12" max="12" width="12.8515625" style="1" customWidth="1"/>
    <col min="13" max="13" width="13.140625" style="1" customWidth="1"/>
    <col min="14" max="15" width="15.7109375" style="1" customWidth="1"/>
    <col min="16" max="16" width="12.57421875" style="1" customWidth="1"/>
    <col min="17" max="17" width="10.8515625" style="1" customWidth="1"/>
    <col min="18" max="18" width="14.57421875" style="1" customWidth="1"/>
    <col min="19" max="19" width="9.00390625" style="1" customWidth="1"/>
    <col min="20" max="20" width="17.7109375" style="1" customWidth="1"/>
    <col min="21" max="21" width="84.00390625" style="1" customWidth="1"/>
    <col min="22" max="22" width="89.421875" style="1" customWidth="1"/>
    <col min="23" max="23" width="87.28125" style="1" customWidth="1"/>
    <col min="24" max="254" width="9.00390625" style="1" customWidth="1"/>
    <col min="255" max="16384" width="11.57421875" style="1" customWidth="1"/>
  </cols>
  <sheetData>
    <row r="1" spans="1:23" s="2" customFormat="1" ht="38.25">
      <c r="A1" s="2" t="s">
        <v>214</v>
      </c>
      <c r="B1" s="2" t="s">
        <v>0</v>
      </c>
      <c r="C1" s="2" t="s">
        <v>1</v>
      </c>
      <c r="D1" s="2" t="s">
        <v>2</v>
      </c>
      <c r="E1" s="3" t="s">
        <v>3</v>
      </c>
      <c r="F1" s="3" t="s">
        <v>4</v>
      </c>
      <c r="G1" s="3" t="s">
        <v>5</v>
      </c>
      <c r="H1" s="3" t="s">
        <v>6</v>
      </c>
      <c r="I1" s="3" t="s">
        <v>7</v>
      </c>
      <c r="J1" s="3" t="s">
        <v>8</v>
      </c>
      <c r="K1" s="3" t="s">
        <v>9</v>
      </c>
      <c r="L1" s="2" t="s">
        <v>10</v>
      </c>
      <c r="M1" s="2" t="s">
        <v>11</v>
      </c>
      <c r="N1" s="2" t="s">
        <v>12</v>
      </c>
      <c r="O1" s="2" t="s">
        <v>13</v>
      </c>
      <c r="P1" s="2" t="s">
        <v>14</v>
      </c>
      <c r="Q1" s="2" t="s">
        <v>15</v>
      </c>
      <c r="R1" s="2" t="s">
        <v>16</v>
      </c>
      <c r="S1" s="2" t="s">
        <v>17</v>
      </c>
      <c r="T1" s="2" t="s">
        <v>18</v>
      </c>
      <c r="U1" s="2" t="s">
        <v>202</v>
      </c>
      <c r="V1" s="2" t="s">
        <v>201</v>
      </c>
      <c r="W1" s="2" t="s">
        <v>203</v>
      </c>
    </row>
    <row r="2" spans="1:23" s="4" customFormat="1" ht="12.75">
      <c r="A2" s="4">
        <v>1</v>
      </c>
      <c r="B2" s="4" t="s">
        <v>19</v>
      </c>
      <c r="C2" s="4" t="s">
        <v>20</v>
      </c>
      <c r="D2" s="4">
        <v>1</v>
      </c>
      <c r="E2" s="7" t="s">
        <v>216</v>
      </c>
      <c r="F2" s="5" t="s">
        <v>21</v>
      </c>
      <c r="G2" s="6"/>
      <c r="H2" s="5"/>
      <c r="I2" s="5" t="s">
        <v>22</v>
      </c>
      <c r="J2" s="5" t="s">
        <v>28</v>
      </c>
      <c r="K2" s="5"/>
      <c r="M2" s="4" t="s">
        <v>23</v>
      </c>
      <c r="T2" s="4" t="s">
        <v>24</v>
      </c>
      <c r="U2" s="4" t="str">
        <f>CONCATENATE($A2,"_","Score","_",$E2,"_",$F2)</f>
        <v>1_Score_Parkeren_Totaal</v>
      </c>
      <c r="V2" s="4" t="str">
        <f>CONCATENATE($A2,"_","Omvang","_",$E2,"_",$F2)</f>
        <v>1_Omvang_Parkeren_Totaal</v>
      </c>
      <c r="W2" s="4" t="str">
        <f>CONCATENATE($A2,"_","Toelichting","_",$E2,"_",$F2)</f>
        <v>1_Toelichting_Parkeren_Totaal</v>
      </c>
    </row>
    <row r="3" spans="1:23" ht="25.5">
      <c r="A3" s="1">
        <v>2</v>
      </c>
      <c r="B3" s="1" t="s">
        <v>19</v>
      </c>
      <c r="C3" s="1" t="s">
        <v>20</v>
      </c>
      <c r="D3" s="1">
        <v>1</v>
      </c>
      <c r="E3" s="7" t="s">
        <v>216</v>
      </c>
      <c r="F3" s="8" t="s">
        <v>25</v>
      </c>
      <c r="G3" s="8" t="s">
        <v>26</v>
      </c>
      <c r="H3" s="8" t="s">
        <v>27</v>
      </c>
      <c r="I3" s="8" t="s">
        <v>22</v>
      </c>
      <c r="J3" s="8" t="s">
        <v>28</v>
      </c>
      <c r="K3" s="9" t="s">
        <v>29</v>
      </c>
      <c r="T3" s="1" t="s">
        <v>24</v>
      </c>
      <c r="U3" s="4" t="str">
        <f aca="true" t="shared" si="0" ref="U3:U25">CONCATENATE($A3,"_","Score","_",$E3,"_",$F3)</f>
        <v>2_Score_Parkeren_Hoeveelheid parkeerplaatsen: de mate waarin op de juiste plek wordt geparkeerd</v>
      </c>
      <c r="V3" s="4" t="str">
        <f aca="true" t="shared" si="1" ref="V3:V25">CONCATENATE($A3,"_","Omvang","_",$E3,"_",$F3)</f>
        <v>2_Omvang_Parkeren_Hoeveelheid parkeerplaatsen: de mate waarin op de juiste plek wordt geparkeerd</v>
      </c>
      <c r="W3" s="4" t="str">
        <f aca="true" t="shared" si="2" ref="W3:W25">CONCATENATE($A3,"_","Toelichting","_",$E3,"_",$F3)</f>
        <v>2_Toelichting_Parkeren_Hoeveelheid parkeerplaatsen: de mate waarin op de juiste plek wordt geparkeerd</v>
      </c>
    </row>
    <row r="4" spans="1:23" ht="38.25">
      <c r="A4" s="1">
        <v>3</v>
      </c>
      <c r="B4" s="1" t="s">
        <v>19</v>
      </c>
      <c r="C4" s="1" t="s">
        <v>20</v>
      </c>
      <c r="D4" s="1">
        <v>1</v>
      </c>
      <c r="E4" s="7" t="s">
        <v>216</v>
      </c>
      <c r="F4" s="8" t="s">
        <v>30</v>
      </c>
      <c r="G4" s="8" t="s">
        <v>31</v>
      </c>
      <c r="H4" s="8" t="s">
        <v>32</v>
      </c>
      <c r="I4" s="8" t="s">
        <v>22</v>
      </c>
      <c r="J4" s="8" t="s">
        <v>28</v>
      </c>
      <c r="K4" s="8"/>
      <c r="T4" s="1" t="s">
        <v>24</v>
      </c>
      <c r="U4" s="4" t="str">
        <f t="shared" si="0"/>
        <v>3_Score_Parkeren_Ruimte van de vakken</v>
      </c>
      <c r="V4" s="4" t="str">
        <f t="shared" si="1"/>
        <v>3_Omvang_Parkeren_Ruimte van de vakken</v>
      </c>
      <c r="W4" s="4" t="str">
        <f t="shared" si="2"/>
        <v>3_Toelichting_Parkeren_Ruimte van de vakken</v>
      </c>
    </row>
    <row r="5" spans="1:23" s="4" customFormat="1" ht="12.75">
      <c r="A5" s="4">
        <v>4</v>
      </c>
      <c r="B5" s="4" t="s">
        <v>19</v>
      </c>
      <c r="C5" s="4" t="s">
        <v>20</v>
      </c>
      <c r="D5" s="4">
        <v>2</v>
      </c>
      <c r="E5" s="5" t="s">
        <v>33</v>
      </c>
      <c r="F5" s="5" t="s">
        <v>21</v>
      </c>
      <c r="G5" s="5"/>
      <c r="H5" s="5"/>
      <c r="I5" s="5" t="s">
        <v>22</v>
      </c>
      <c r="J5" s="5" t="s">
        <v>28</v>
      </c>
      <c r="K5" s="5"/>
      <c r="M5" s="4" t="s">
        <v>23</v>
      </c>
      <c r="T5" s="4" t="s">
        <v>24</v>
      </c>
      <c r="U5" s="4" t="str">
        <f t="shared" si="0"/>
        <v>4_Score_Ruimte voor fietsers_Totaal</v>
      </c>
      <c r="V5" s="4" t="str">
        <f t="shared" si="1"/>
        <v>4_Omvang_Ruimte voor fietsers_Totaal</v>
      </c>
      <c r="W5" s="4" t="str">
        <f t="shared" si="2"/>
        <v>4_Toelichting_Ruimte voor fietsers_Totaal</v>
      </c>
    </row>
    <row r="6" spans="1:23" ht="51">
      <c r="A6" s="1">
        <v>5</v>
      </c>
      <c r="B6" s="1" t="s">
        <v>19</v>
      </c>
      <c r="C6" s="1" t="s">
        <v>20</v>
      </c>
      <c r="D6" s="1">
        <v>2</v>
      </c>
      <c r="E6" s="7" t="s">
        <v>33</v>
      </c>
      <c r="F6" s="8" t="s">
        <v>34</v>
      </c>
      <c r="G6" s="10" t="s">
        <v>35</v>
      </c>
      <c r="H6" s="8" t="s">
        <v>36</v>
      </c>
      <c r="I6" s="8" t="s">
        <v>22</v>
      </c>
      <c r="J6" s="8" t="s">
        <v>28</v>
      </c>
      <c r="K6" s="8"/>
      <c r="T6" s="1" t="s">
        <v>24</v>
      </c>
      <c r="U6" s="4" t="str">
        <f t="shared" si="0"/>
        <v>5_Score_Ruimte voor fietsers_Voldoende breedte van fietspaden en -stroken</v>
      </c>
      <c r="V6" s="4" t="str">
        <f t="shared" si="1"/>
        <v>5_Omvang_Ruimte voor fietsers_Voldoende breedte van fietspaden en -stroken</v>
      </c>
      <c r="W6" s="4" t="str">
        <f t="shared" si="2"/>
        <v>5_Toelichting_Ruimte voor fietsers_Voldoende breedte van fietspaden en -stroken</v>
      </c>
    </row>
    <row r="7" spans="1:23" ht="51">
      <c r="A7" s="1">
        <v>6</v>
      </c>
      <c r="B7" s="1" t="s">
        <v>19</v>
      </c>
      <c r="C7" s="1" t="s">
        <v>20</v>
      </c>
      <c r="D7" s="1">
        <v>2</v>
      </c>
      <c r="E7" s="7" t="s">
        <v>33</v>
      </c>
      <c r="F7" s="8" t="s">
        <v>209</v>
      </c>
      <c r="G7" s="8" t="s">
        <v>207</v>
      </c>
      <c r="H7" s="8" t="s">
        <v>208</v>
      </c>
      <c r="I7" s="8" t="s">
        <v>22</v>
      </c>
      <c r="J7" s="8" t="s">
        <v>28</v>
      </c>
      <c r="K7" s="8"/>
      <c r="T7" s="1" t="s">
        <v>24</v>
      </c>
      <c r="U7" s="4" t="str">
        <f t="shared" si="0"/>
        <v>6_Score_Ruimte voor fietsers_Comfort en aantrekkelijkheid (paden en fietsparkeren)</v>
      </c>
      <c r="V7" s="4" t="str">
        <f t="shared" si="1"/>
        <v>6_Omvang_Ruimte voor fietsers_Comfort en aantrekkelijkheid (paden en fietsparkeren)</v>
      </c>
      <c r="W7" s="4" t="str">
        <f t="shared" si="2"/>
        <v>6_Toelichting_Ruimte voor fietsers_Comfort en aantrekkelijkheid (paden en fietsparkeren)</v>
      </c>
    </row>
    <row r="8" spans="1:23" s="4" customFormat="1" ht="12.75">
      <c r="A8" s="4">
        <v>7</v>
      </c>
      <c r="B8" s="4" t="s">
        <v>19</v>
      </c>
      <c r="C8" s="4" t="s">
        <v>20</v>
      </c>
      <c r="D8" s="4">
        <v>3</v>
      </c>
      <c r="E8" s="5" t="s">
        <v>37</v>
      </c>
      <c r="F8" s="5" t="s">
        <v>21</v>
      </c>
      <c r="G8" s="5"/>
      <c r="H8" s="5"/>
      <c r="I8" s="5" t="s">
        <v>22</v>
      </c>
      <c r="J8" s="5" t="s">
        <v>28</v>
      </c>
      <c r="K8" s="5"/>
      <c r="M8" s="4" t="s">
        <v>23</v>
      </c>
      <c r="T8" s="4" t="s">
        <v>24</v>
      </c>
      <c r="U8" s="4" t="str">
        <f t="shared" si="0"/>
        <v>7_Score_Ruimte voor voetgangers _Totaal</v>
      </c>
      <c r="V8" s="4" t="str">
        <f t="shared" si="1"/>
        <v>7_Omvang_Ruimte voor voetgangers _Totaal</v>
      </c>
      <c r="W8" s="4" t="str">
        <f t="shared" si="2"/>
        <v>7_Toelichting_Ruimte voor voetgangers _Totaal</v>
      </c>
    </row>
    <row r="9" spans="1:23" ht="38.25">
      <c r="A9" s="1">
        <v>8</v>
      </c>
      <c r="B9" s="1" t="s">
        <v>19</v>
      </c>
      <c r="C9" s="1" t="s">
        <v>20</v>
      </c>
      <c r="D9" s="1">
        <v>3</v>
      </c>
      <c r="E9" s="7" t="s">
        <v>37</v>
      </c>
      <c r="F9" s="8" t="s">
        <v>38</v>
      </c>
      <c r="G9" s="8" t="s">
        <v>39</v>
      </c>
      <c r="H9" s="8" t="s">
        <v>40</v>
      </c>
      <c r="I9" s="8" t="s">
        <v>22</v>
      </c>
      <c r="J9" s="8" t="s">
        <v>28</v>
      </c>
      <c r="K9" s="8"/>
      <c r="M9" s="11"/>
      <c r="N9" s="11"/>
      <c r="T9" s="1" t="s">
        <v>24</v>
      </c>
      <c r="U9" s="4" t="str">
        <f t="shared" si="0"/>
        <v>8_Score_Ruimte voor voetgangers _Breedte trottoir /erven</v>
      </c>
      <c r="V9" s="4" t="str">
        <f t="shared" si="1"/>
        <v>8_Omvang_Ruimte voor voetgangers _Breedte trottoir /erven</v>
      </c>
      <c r="W9" s="4" t="str">
        <f t="shared" si="2"/>
        <v>8_Toelichting_Ruimte voor voetgangers _Breedte trottoir /erven</v>
      </c>
    </row>
    <row r="10" spans="1:23" ht="38.25">
      <c r="A10" s="1">
        <v>9</v>
      </c>
      <c r="B10" s="1" t="s">
        <v>19</v>
      </c>
      <c r="C10" s="1" t="s">
        <v>20</v>
      </c>
      <c r="D10" s="1">
        <v>3</v>
      </c>
      <c r="E10" s="7" t="s">
        <v>37</v>
      </c>
      <c r="F10" s="8" t="s">
        <v>41</v>
      </c>
      <c r="G10" s="8" t="s">
        <v>42</v>
      </c>
      <c r="H10" s="8" t="s">
        <v>43</v>
      </c>
      <c r="I10" s="8" t="s">
        <v>22</v>
      </c>
      <c r="J10" s="8" t="s">
        <v>28</v>
      </c>
      <c r="K10" s="8"/>
      <c r="T10" s="1" t="s">
        <v>24</v>
      </c>
      <c r="U10" s="4" t="str">
        <f t="shared" si="0"/>
        <v>9_Score_Ruimte voor voetgangers _Comfort lopen trottoir /erven</v>
      </c>
      <c r="V10" s="4" t="str">
        <f t="shared" si="1"/>
        <v>9_Omvang_Ruimte voor voetgangers _Comfort lopen trottoir /erven</v>
      </c>
      <c r="W10" s="4" t="str">
        <f t="shared" si="2"/>
        <v>9_Toelichting_Ruimte voor voetgangers _Comfort lopen trottoir /erven</v>
      </c>
    </row>
    <row r="11" spans="1:23" s="12" customFormat="1" ht="12.75">
      <c r="A11" s="12">
        <v>10</v>
      </c>
      <c r="B11" s="12" t="s">
        <v>19</v>
      </c>
      <c r="C11" s="12" t="s">
        <v>20</v>
      </c>
      <c r="D11" s="12">
        <v>3</v>
      </c>
      <c r="E11" s="7" t="s">
        <v>37</v>
      </c>
      <c r="F11" s="7" t="s">
        <v>44</v>
      </c>
      <c r="G11" s="7" t="s">
        <v>238</v>
      </c>
      <c r="H11" s="7" t="s">
        <v>237</v>
      </c>
      <c r="I11" s="7" t="s">
        <v>22</v>
      </c>
      <c r="J11" s="7" t="s">
        <v>28</v>
      </c>
      <c r="K11" s="7"/>
      <c r="T11" s="12" t="s">
        <v>24</v>
      </c>
      <c r="U11" s="12" t="str">
        <f t="shared" si="0"/>
        <v>10_Score_Ruimte voor voetgangers _Duidelijk netwerk/routes</v>
      </c>
      <c r="V11" s="12" t="str">
        <f t="shared" si="1"/>
        <v>10_Omvang_Ruimte voor voetgangers _Duidelijk netwerk/routes</v>
      </c>
      <c r="W11" s="12" t="str">
        <f t="shared" si="2"/>
        <v>10_Toelichting_Ruimte voor voetgangers _Duidelijk netwerk/routes</v>
      </c>
    </row>
    <row r="12" spans="1:23" s="4" customFormat="1" ht="12.75">
      <c r="A12" s="4">
        <v>11</v>
      </c>
      <c r="B12" s="4" t="s">
        <v>19</v>
      </c>
      <c r="C12" s="4" t="s">
        <v>20</v>
      </c>
      <c r="D12" s="4">
        <v>4</v>
      </c>
      <c r="E12" s="5" t="s">
        <v>45</v>
      </c>
      <c r="F12" s="5" t="s">
        <v>21</v>
      </c>
      <c r="G12" s="5"/>
      <c r="H12" s="5"/>
      <c r="I12" s="5" t="s">
        <v>22</v>
      </c>
      <c r="J12" s="5" t="s">
        <v>28</v>
      </c>
      <c r="K12" s="5"/>
      <c r="M12" s="4" t="s">
        <v>23</v>
      </c>
      <c r="T12" s="4" t="s">
        <v>24</v>
      </c>
      <c r="U12" s="4" t="str">
        <f t="shared" si="0"/>
        <v>11_Score_Ruimte voor auto's_Totaal</v>
      </c>
      <c r="V12" s="4" t="str">
        <f t="shared" si="1"/>
        <v>11_Omvang_Ruimte voor auto's_Totaal</v>
      </c>
      <c r="W12" s="4" t="str">
        <f t="shared" si="2"/>
        <v>11_Toelichting_Ruimte voor auto's_Totaal</v>
      </c>
    </row>
    <row r="13" spans="1:23" ht="38.25">
      <c r="A13" s="12">
        <v>12</v>
      </c>
      <c r="B13" s="1" t="s">
        <v>19</v>
      </c>
      <c r="C13" s="1" t="s">
        <v>20</v>
      </c>
      <c r="D13" s="1">
        <v>4</v>
      </c>
      <c r="E13" s="7" t="s">
        <v>45</v>
      </c>
      <c r="F13" s="8" t="s">
        <v>46</v>
      </c>
      <c r="G13" s="8" t="s">
        <v>47</v>
      </c>
      <c r="H13" s="8" t="s">
        <v>48</v>
      </c>
      <c r="I13" s="8" t="s">
        <v>22</v>
      </c>
      <c r="J13" s="8" t="s">
        <v>28</v>
      </c>
      <c r="K13" s="8"/>
      <c r="T13" s="1" t="s">
        <v>24</v>
      </c>
      <c r="U13" s="4" t="str">
        <f t="shared" si="0"/>
        <v>12_Score_Ruimte voor auto's_Autoverkeer: breedte van profiel, afhankelijk van meefietsers. Het profiel dient niet te breed te zijn</v>
      </c>
      <c r="V13" s="4" t="str">
        <f t="shared" si="1"/>
        <v>12_Omvang_Ruimte voor auto's_Autoverkeer: breedte van profiel, afhankelijk van meefietsers. Het profiel dient niet te breed te zijn</v>
      </c>
      <c r="W13" s="4" t="str">
        <f t="shared" si="2"/>
        <v>12_Toelichting_Ruimte voor auto's_Autoverkeer: breedte van profiel, afhankelijk van meefietsers. Het profiel dient niet te breed te zijn</v>
      </c>
    </row>
    <row r="14" spans="1:23" ht="25.5">
      <c r="A14" s="12">
        <v>13</v>
      </c>
      <c r="B14" s="1" t="s">
        <v>19</v>
      </c>
      <c r="C14" s="1" t="s">
        <v>20</v>
      </c>
      <c r="D14" s="1">
        <v>4</v>
      </c>
      <c r="E14" s="7" t="s">
        <v>45</v>
      </c>
      <c r="F14" s="8" t="s">
        <v>49</v>
      </c>
      <c r="G14" s="8" t="s">
        <v>50</v>
      </c>
      <c r="H14" s="8" t="s">
        <v>51</v>
      </c>
      <c r="I14" s="8" t="s">
        <v>22</v>
      </c>
      <c r="J14" s="8" t="s">
        <v>28</v>
      </c>
      <c r="K14" s="8"/>
      <c r="T14" s="1" t="s">
        <v>24</v>
      </c>
      <c r="U14" s="4" t="str">
        <f t="shared" si="0"/>
        <v>13_Score_Ruimte voor auto's_Nood- en hulpdiensten kunnen goed functioneren</v>
      </c>
      <c r="V14" s="4" t="str">
        <f t="shared" si="1"/>
        <v>13_Omvang_Ruimte voor auto's_Nood- en hulpdiensten kunnen goed functioneren</v>
      </c>
      <c r="W14" s="4" t="str">
        <f t="shared" si="2"/>
        <v>13_Toelichting_Ruimte voor auto's_Nood- en hulpdiensten kunnen goed functioneren</v>
      </c>
    </row>
    <row r="15" spans="1:23" s="4" customFormat="1" ht="25.5">
      <c r="A15" s="4">
        <v>14</v>
      </c>
      <c r="B15" s="4" t="s">
        <v>19</v>
      </c>
      <c r="C15" s="4" t="s">
        <v>20</v>
      </c>
      <c r="D15" s="4">
        <v>5</v>
      </c>
      <c r="E15" s="5" t="s">
        <v>52</v>
      </c>
      <c r="F15" s="5" t="s">
        <v>21</v>
      </c>
      <c r="G15" s="5"/>
      <c r="H15" s="5"/>
      <c r="I15" s="5" t="s">
        <v>22</v>
      </c>
      <c r="J15" s="5" t="s">
        <v>56</v>
      </c>
      <c r="K15" s="5"/>
      <c r="M15" s="4" t="s">
        <v>23</v>
      </c>
      <c r="T15" s="4" t="s">
        <v>24</v>
      </c>
      <c r="U15" s="4" t="str">
        <f t="shared" si="0"/>
        <v>14_Score_Gebruiksmogelijkheden pleinen en groen (ook met oog op spelen)_Totaal</v>
      </c>
      <c r="V15" s="4" t="str">
        <f t="shared" si="1"/>
        <v>14_Omvang_Gebruiksmogelijkheden pleinen en groen (ook met oog op spelen)_Totaal</v>
      </c>
      <c r="W15" s="4" t="str">
        <f t="shared" si="2"/>
        <v>14_Toelichting_Gebruiksmogelijkheden pleinen en groen (ook met oog op spelen)_Totaal</v>
      </c>
    </row>
    <row r="16" spans="1:23" ht="89.25">
      <c r="A16" s="12">
        <v>15</v>
      </c>
      <c r="B16" s="1" t="s">
        <v>19</v>
      </c>
      <c r="C16" s="1" t="s">
        <v>20</v>
      </c>
      <c r="D16" s="1">
        <v>5</v>
      </c>
      <c r="E16" s="7" t="s">
        <v>52</v>
      </c>
      <c r="F16" s="8" t="s">
        <v>53</v>
      </c>
      <c r="G16" s="8" t="s">
        <v>54</v>
      </c>
      <c r="H16" s="8" t="s">
        <v>55</v>
      </c>
      <c r="I16" s="8" t="s">
        <v>22</v>
      </c>
      <c r="J16" s="8" t="s">
        <v>56</v>
      </c>
      <c r="K16" s="11" t="s">
        <v>199</v>
      </c>
      <c r="T16" s="1" t="s">
        <v>24</v>
      </c>
      <c r="U16" s="4" t="str">
        <f t="shared" si="0"/>
        <v>15_Score_Gebruiksmogelijkheden pleinen en groen (ook met oog op spelen)_Informele (speel) en verblijfsmogelijkheden: her en der zijn ruimten voor meervoudig gebruik van verblijf en spelen zonder hinder van verkeer</v>
      </c>
      <c r="V16" s="4" t="str">
        <f t="shared" si="1"/>
        <v>15_Omvang_Gebruiksmogelijkheden pleinen en groen (ook met oog op spelen)_Informele (speel) en verblijfsmogelijkheden: her en der zijn ruimten voor meervoudig gebruik van verblijf en spelen zonder hinder van verkeer</v>
      </c>
      <c r="W16" s="4" t="str">
        <f t="shared" si="2"/>
        <v>15_Toelichting_Gebruiksmogelijkheden pleinen en groen (ook met oog op spelen)_Informele (speel) en verblijfsmogelijkheden: her en der zijn ruimten voor meervoudig gebruik van verblijf en spelen zonder hinder van verkeer</v>
      </c>
    </row>
    <row r="17" spans="1:23" ht="89.25">
      <c r="A17" s="12">
        <v>16</v>
      </c>
      <c r="B17" s="1" t="s">
        <v>19</v>
      </c>
      <c r="C17" s="1" t="s">
        <v>20</v>
      </c>
      <c r="D17" s="1">
        <v>5</v>
      </c>
      <c r="E17" s="7" t="s">
        <v>52</v>
      </c>
      <c r="F17" s="8" t="s">
        <v>57</v>
      </c>
      <c r="G17" s="7" t="s">
        <v>58</v>
      </c>
      <c r="H17" s="8" t="s">
        <v>59</v>
      </c>
      <c r="I17" s="8" t="s">
        <v>22</v>
      </c>
      <c r="J17" s="8" t="s">
        <v>60</v>
      </c>
      <c r="K17" s="11" t="s">
        <v>199</v>
      </c>
      <c r="T17" s="1" t="s">
        <v>24</v>
      </c>
      <c r="U17" s="4" t="str">
        <f t="shared" si="0"/>
        <v>16_Score_Gebruiksmogelijkheden pleinen en groen (ook met oog op spelen)_Formele speelplekken: hoeveelheid speelvoorzieningen conform normen (cirkels voor de verschillende leeftijdscategorieën)</v>
      </c>
      <c r="V17" s="4" t="str">
        <f t="shared" si="1"/>
        <v>16_Omvang_Gebruiksmogelijkheden pleinen en groen (ook met oog op spelen)_Formele speelplekken: hoeveelheid speelvoorzieningen conform normen (cirkels voor de verschillende leeftijdscategorieën)</v>
      </c>
      <c r="W17" s="4" t="str">
        <f t="shared" si="2"/>
        <v>16_Toelichting_Gebruiksmogelijkheden pleinen en groen (ook met oog op spelen)_Formele speelplekken: hoeveelheid speelvoorzieningen conform normen (cirkels voor de verschillende leeftijdscategorieën)</v>
      </c>
    </row>
    <row r="18" spans="1:23" s="4" customFormat="1" ht="12.75">
      <c r="A18" s="4">
        <v>17</v>
      </c>
      <c r="B18" s="4" t="s">
        <v>19</v>
      </c>
      <c r="C18" s="4" t="s">
        <v>61</v>
      </c>
      <c r="D18" s="4">
        <v>6</v>
      </c>
      <c r="E18" s="5" t="s">
        <v>62</v>
      </c>
      <c r="F18" s="5" t="s">
        <v>21</v>
      </c>
      <c r="G18" s="5"/>
      <c r="H18" s="5"/>
      <c r="I18" s="5" t="s">
        <v>22</v>
      </c>
      <c r="J18" s="5" t="s">
        <v>28</v>
      </c>
      <c r="K18" s="5"/>
      <c r="M18" s="4" t="s">
        <v>23</v>
      </c>
      <c r="T18" s="4" t="s">
        <v>24</v>
      </c>
      <c r="U18" s="4" t="str">
        <f t="shared" si="0"/>
        <v>17_Score_Verkeersveiligheid_Totaal</v>
      </c>
      <c r="V18" s="4" t="str">
        <f t="shared" si="1"/>
        <v>17_Omvang_Verkeersveiligheid_Totaal</v>
      </c>
      <c r="W18" s="4" t="str">
        <f t="shared" si="2"/>
        <v>17_Toelichting_Verkeersveiligheid_Totaal</v>
      </c>
    </row>
    <row r="19" spans="1:23" ht="51">
      <c r="A19" s="12">
        <v>18</v>
      </c>
      <c r="B19" s="1" t="s">
        <v>19</v>
      </c>
      <c r="C19" s="1" t="s">
        <v>61</v>
      </c>
      <c r="D19" s="1">
        <v>6</v>
      </c>
      <c r="E19" s="7" t="s">
        <v>62</v>
      </c>
      <c r="F19" s="8" t="s">
        <v>63</v>
      </c>
      <c r="G19" s="8" t="s">
        <v>64</v>
      </c>
      <c r="H19" s="8" t="s">
        <v>65</v>
      </c>
      <c r="I19" s="8" t="s">
        <v>22</v>
      </c>
      <c r="J19" s="8" t="s">
        <v>28</v>
      </c>
      <c r="K19" s="13" t="s">
        <v>66</v>
      </c>
      <c r="T19" s="1" t="s">
        <v>24</v>
      </c>
      <c r="U19" s="4" t="str">
        <f t="shared" si="0"/>
        <v>18_Score_Verkeersveiligheid_Op stedelijk niveau: duurzaam veilige inrichting</v>
      </c>
      <c r="V19" s="4" t="str">
        <f t="shared" si="1"/>
        <v>18_Omvang_Verkeersveiligheid_Op stedelijk niveau: duurzaam veilige inrichting</v>
      </c>
      <c r="W19" s="4" t="str">
        <f t="shared" si="2"/>
        <v>18_Toelichting_Verkeersveiligheid_Op stedelijk niveau: duurzaam veilige inrichting</v>
      </c>
    </row>
    <row r="20" spans="1:23" ht="114.75">
      <c r="A20" s="12">
        <v>19</v>
      </c>
      <c r="B20" s="1" t="s">
        <v>19</v>
      </c>
      <c r="C20" s="1" t="s">
        <v>61</v>
      </c>
      <c r="D20" s="1">
        <v>6</v>
      </c>
      <c r="E20" s="7" t="s">
        <v>62</v>
      </c>
      <c r="F20" s="8" t="s">
        <v>67</v>
      </c>
      <c r="G20" s="8" t="s">
        <v>68</v>
      </c>
      <c r="H20" s="8" t="s">
        <v>69</v>
      </c>
      <c r="I20" s="8" t="s">
        <v>22</v>
      </c>
      <c r="J20" s="8" t="s">
        <v>28</v>
      </c>
      <c r="K20" s="14"/>
      <c r="T20" s="1" t="s">
        <v>24</v>
      </c>
      <c r="U20" s="4" t="str">
        <f t="shared" si="0"/>
        <v>19_Score_Verkeersveiligheid_Op wijkniveau: duurzaam veilige inrichting</v>
      </c>
      <c r="V20" s="4" t="str">
        <f t="shared" si="1"/>
        <v>19_Omvang_Verkeersveiligheid_Op wijkniveau: duurzaam veilige inrichting</v>
      </c>
      <c r="W20" s="4" t="str">
        <f t="shared" si="2"/>
        <v>19_Toelichting_Verkeersveiligheid_Op wijkniveau: duurzaam veilige inrichting</v>
      </c>
    </row>
    <row r="21" spans="1:23" s="4" customFormat="1" ht="12.75">
      <c r="A21" s="4">
        <v>20</v>
      </c>
      <c r="B21" s="4" t="s">
        <v>19</v>
      </c>
      <c r="C21" s="4" t="s">
        <v>61</v>
      </c>
      <c r="D21" s="4">
        <v>7</v>
      </c>
      <c r="E21" s="5" t="s">
        <v>70</v>
      </c>
      <c r="F21" s="5" t="s">
        <v>21</v>
      </c>
      <c r="G21" s="5"/>
      <c r="H21" s="5"/>
      <c r="I21" s="5" t="s">
        <v>22</v>
      </c>
      <c r="J21" s="5" t="s">
        <v>74</v>
      </c>
      <c r="K21" s="5"/>
      <c r="M21" s="4" t="s">
        <v>23</v>
      </c>
      <c r="T21" s="4" t="s">
        <v>24</v>
      </c>
      <c r="U21" s="4" t="str">
        <f t="shared" si="0"/>
        <v>20_Score_Sociale veiligheid_Totaal</v>
      </c>
      <c r="V21" s="4" t="str">
        <f t="shared" si="1"/>
        <v>20_Omvang_Sociale veiligheid_Totaal</v>
      </c>
      <c r="W21" s="4" t="str">
        <f t="shared" si="2"/>
        <v>20_Toelichting_Sociale veiligheid_Totaal</v>
      </c>
    </row>
    <row r="22" spans="1:23" ht="89.25">
      <c r="A22" s="12">
        <v>21</v>
      </c>
      <c r="B22" s="1" t="s">
        <v>19</v>
      </c>
      <c r="C22" s="1" t="s">
        <v>61</v>
      </c>
      <c r="D22" s="1">
        <v>7</v>
      </c>
      <c r="E22" s="7" t="s">
        <v>70</v>
      </c>
      <c r="F22" s="8" t="s">
        <v>71</v>
      </c>
      <c r="G22" s="8" t="s">
        <v>72</v>
      </c>
      <c r="H22" s="8" t="s">
        <v>73</v>
      </c>
      <c r="I22" s="8" t="s">
        <v>22</v>
      </c>
      <c r="J22" s="8" t="s">
        <v>74</v>
      </c>
      <c r="K22" s="11" t="s">
        <v>193</v>
      </c>
      <c r="T22" s="1" t="s">
        <v>24</v>
      </c>
      <c r="U22" s="4" t="str">
        <f t="shared" si="0"/>
        <v>21_Score_Sociale veiligheid_Geen enge / onoverzichtelijke en  slecht verlichte plekken</v>
      </c>
      <c r="V22" s="4" t="str">
        <f t="shared" si="1"/>
        <v>21_Omvang_Sociale veiligheid_Geen enge / onoverzichtelijke en  slecht verlichte plekken</v>
      </c>
      <c r="W22" s="4" t="str">
        <f t="shared" si="2"/>
        <v>21_Toelichting_Sociale veiligheid_Geen enge / onoverzichtelijke en  slecht verlichte plekken</v>
      </c>
    </row>
    <row r="23" spans="1:23" ht="120">
      <c r="A23" s="12">
        <v>22</v>
      </c>
      <c r="B23" s="1" t="s">
        <v>19</v>
      </c>
      <c r="C23" s="1" t="s">
        <v>61</v>
      </c>
      <c r="D23" s="1">
        <v>7</v>
      </c>
      <c r="E23" s="7" t="s">
        <v>70</v>
      </c>
      <c r="F23" s="8" t="s">
        <v>75</v>
      </c>
      <c r="G23" s="8" t="s">
        <v>76</v>
      </c>
      <c r="H23" s="8" t="s">
        <v>77</v>
      </c>
      <c r="I23" s="8" t="s">
        <v>22</v>
      </c>
      <c r="J23" s="8" t="s">
        <v>74</v>
      </c>
      <c r="K23" s="15" t="s">
        <v>204</v>
      </c>
      <c r="T23" s="1" t="s">
        <v>24</v>
      </c>
      <c r="U23" s="4" t="str">
        <f t="shared" si="0"/>
        <v>22_Score_Sociale veiligheid_Tunnels en onderdoorgangen voor langzaam verkeer zijn sociaal veilig en goed verlicht</v>
      </c>
      <c r="V23" s="4" t="str">
        <f t="shared" si="1"/>
        <v>22_Omvang_Sociale veiligheid_Tunnels en onderdoorgangen voor langzaam verkeer zijn sociaal veilig en goed verlicht</v>
      </c>
      <c r="W23" s="4" t="str">
        <f t="shared" si="2"/>
        <v>22_Toelichting_Sociale veiligheid_Tunnels en onderdoorgangen voor langzaam verkeer zijn sociaal veilig en goed verlicht</v>
      </c>
    </row>
    <row r="24" spans="1:23" ht="51">
      <c r="A24" s="12">
        <v>23</v>
      </c>
      <c r="B24" s="1" t="s">
        <v>19</v>
      </c>
      <c r="C24" s="1" t="s">
        <v>61</v>
      </c>
      <c r="D24" s="1">
        <v>7</v>
      </c>
      <c r="E24" s="7" t="s">
        <v>70</v>
      </c>
      <c r="F24" s="8" t="s">
        <v>78</v>
      </c>
      <c r="G24" s="8" t="s">
        <v>79</v>
      </c>
      <c r="H24" s="8" t="s">
        <v>80</v>
      </c>
      <c r="I24" s="8" t="s">
        <v>22</v>
      </c>
      <c r="J24" s="8" t="s">
        <v>74</v>
      </c>
      <c r="K24" s="11" t="s">
        <v>81</v>
      </c>
      <c r="T24" s="1" t="s">
        <v>24</v>
      </c>
      <c r="U24" s="4" t="str">
        <f t="shared" si="0"/>
        <v>23_Score_Sociale veiligheid_De parkeergelegenheid in de open lucht is veilig door zicht op de geparkeerde auto's vanuit woningen</v>
      </c>
      <c r="V24" s="4" t="str">
        <f t="shared" si="1"/>
        <v>23_Omvang_Sociale veiligheid_De parkeergelegenheid in de open lucht is veilig door zicht op de geparkeerde auto's vanuit woningen</v>
      </c>
      <c r="W24" s="4" t="str">
        <f t="shared" si="2"/>
        <v>23_Toelichting_Sociale veiligheid_De parkeergelegenheid in de open lucht is veilig door zicht op de geparkeerde auto's vanuit woningen</v>
      </c>
    </row>
    <row r="25" spans="1:23" ht="63.75">
      <c r="A25" s="12">
        <v>24</v>
      </c>
      <c r="B25" s="1" t="s">
        <v>19</v>
      </c>
      <c r="C25" s="1" t="s">
        <v>61</v>
      </c>
      <c r="D25" s="1">
        <v>7</v>
      </c>
      <c r="E25" s="7" t="s">
        <v>70</v>
      </c>
      <c r="F25" s="8" t="s">
        <v>82</v>
      </c>
      <c r="G25" s="8" t="s">
        <v>83</v>
      </c>
      <c r="H25" s="8" t="s">
        <v>84</v>
      </c>
      <c r="I25" s="8" t="s">
        <v>22</v>
      </c>
      <c r="J25" s="8" t="s">
        <v>74</v>
      </c>
      <c r="K25" s="8" t="s">
        <v>85</v>
      </c>
      <c r="T25" s="1" t="s">
        <v>24</v>
      </c>
      <c r="U25" s="4" t="str">
        <f t="shared" si="0"/>
        <v>24_Score_Sociale veiligheid_Woongebieden: het antwoord van de bewoners van Utrecht in de buurten op de vragen "voelt u zich vaak onveilig in uw buurt? in de bewonersenquête van 2013 ligt boven het gemiddelde voor de hele stad</v>
      </c>
      <c r="V25" s="4" t="str">
        <f t="shared" si="1"/>
        <v>24_Omvang_Sociale veiligheid_Woongebieden: het antwoord van de bewoners van Utrecht in de buurten op de vragen "voelt u zich vaak onveilig in uw buurt? in de bewonersenquête van 2013 ligt boven het gemiddelde voor de hele stad</v>
      </c>
      <c r="W25" s="4" t="str">
        <f t="shared" si="2"/>
        <v>24_Toelichting_Sociale veiligheid_Woongebieden: het antwoord van de bewoners van Utrecht in de buurten op de vragen "voelt u zich vaak onveilig in uw buurt? in de bewonersenquête van 2013 ligt boven het gemiddelde voor de hele stad</v>
      </c>
    </row>
    <row r="26" spans="1:23" s="4" customFormat="1" ht="38.25">
      <c r="A26" s="4">
        <v>25</v>
      </c>
      <c r="B26" s="4" t="s">
        <v>19</v>
      </c>
      <c r="C26" s="4" t="s">
        <v>61</v>
      </c>
      <c r="D26" s="4">
        <v>8</v>
      </c>
      <c r="E26" s="7" t="s">
        <v>218</v>
      </c>
      <c r="F26" s="5" t="s">
        <v>86</v>
      </c>
      <c r="G26" s="5" t="s">
        <v>87</v>
      </c>
      <c r="H26" s="5" t="s">
        <v>88</v>
      </c>
      <c r="I26" s="5" t="s">
        <v>89</v>
      </c>
      <c r="J26" s="5" t="s">
        <v>90</v>
      </c>
      <c r="K26" s="5" t="s">
        <v>91</v>
      </c>
      <c r="M26" s="4" t="s">
        <v>23</v>
      </c>
      <c r="T26" s="4" t="s">
        <v>196</v>
      </c>
      <c r="U26" s="4" t="str">
        <f aca="true" t="shared" si="3" ref="U26:U35">CONCATENATE($A26,"_",$E26,"_",$F26,"_","Score")</f>
        <v>25_Technische veiligheid van speelobjecten_Veiligheid van speelobjecten – plekken_Score</v>
      </c>
      <c r="V26" s="4" t="str">
        <f aca="true" t="shared" si="4" ref="V26:V35">CONCATENATE($A26,"_",$E26,"_",$F26,"_","Omvang")</f>
        <v>25_Technische veiligheid van speelobjecten_Veiligheid van speelobjecten – plekken_Omvang</v>
      </c>
      <c r="W26" s="4" t="str">
        <f aca="true" t="shared" si="5" ref="W26:W35">CONCATENATE($A26,"_",$E26,"_",$F26,"_","Toelichting")</f>
        <v>25_Technische veiligheid van speelobjecten_Veiligheid van speelobjecten – plekken_Toelichting</v>
      </c>
    </row>
    <row r="27" spans="1:23" s="4" customFormat="1" ht="63.75">
      <c r="A27" s="4">
        <v>26</v>
      </c>
      <c r="B27" s="4" t="s">
        <v>92</v>
      </c>
      <c r="C27" s="4" t="s">
        <v>93</v>
      </c>
      <c r="D27" s="4">
        <v>9</v>
      </c>
      <c r="E27" s="7" t="s">
        <v>94</v>
      </c>
      <c r="F27" s="7" t="s">
        <v>219</v>
      </c>
      <c r="G27" s="7" t="s">
        <v>220</v>
      </c>
      <c r="H27" s="7" t="s">
        <v>230</v>
      </c>
      <c r="I27" s="5" t="s">
        <v>89</v>
      </c>
      <c r="J27" s="5" t="s">
        <v>95</v>
      </c>
      <c r="K27" s="5" t="s">
        <v>96</v>
      </c>
      <c r="M27" s="4" t="s">
        <v>23</v>
      </c>
      <c r="T27" s="4" t="s">
        <v>97</v>
      </c>
      <c r="U27" s="4" t="str">
        <f t="shared" si="3"/>
        <v>26_Materiaal rijweg, parkeervakken en trottoir_Conform materialen sferenkaart HIOR en atlas LR/ Vleuterweide en Openbaar Ruimteplan Binnenstad  _Score</v>
      </c>
      <c r="V27" s="4" t="str">
        <f t="shared" si="4"/>
        <v>26_Materiaal rijweg, parkeervakken en trottoir_Conform materialen sferenkaart HIOR en atlas LR/ Vleuterweide en Openbaar Ruimteplan Binnenstad  _Omvang</v>
      </c>
      <c r="W27" s="4" t="str">
        <f t="shared" si="5"/>
        <v>26_Materiaal rijweg, parkeervakken en trottoir_Conform materialen sferenkaart HIOR en atlas LR/ Vleuterweide en Openbaar Ruimteplan Binnenstad  _Toelichting</v>
      </c>
    </row>
    <row r="28" spans="1:23" s="4" customFormat="1" ht="25.5">
      <c r="A28" s="4">
        <v>27</v>
      </c>
      <c r="B28" s="4" t="s">
        <v>92</v>
      </c>
      <c r="C28" s="4" t="s">
        <v>93</v>
      </c>
      <c r="D28" s="4">
        <v>10</v>
      </c>
      <c r="E28" s="7" t="s">
        <v>236</v>
      </c>
      <c r="F28" s="5" t="s">
        <v>21</v>
      </c>
      <c r="G28" s="5"/>
      <c r="H28" s="5"/>
      <c r="I28" s="5" t="s">
        <v>89</v>
      </c>
      <c r="J28" s="5" t="s">
        <v>98</v>
      </c>
      <c r="K28" s="5"/>
      <c r="M28" s="4" t="s">
        <v>23</v>
      </c>
      <c r="T28" s="4" t="s">
        <v>97</v>
      </c>
      <c r="U28" s="4" t="str">
        <f t="shared" si="3"/>
        <v>27_Lichtmasten_Totaal_Score</v>
      </c>
      <c r="V28" s="4" t="str">
        <f t="shared" si="4"/>
        <v>27_Lichtmasten_Totaal_Omvang</v>
      </c>
      <c r="W28" s="4" t="str">
        <f t="shared" si="5"/>
        <v>27_Lichtmasten_Totaal_Toelichting</v>
      </c>
    </row>
    <row r="29" spans="1:23" ht="51">
      <c r="A29" s="12">
        <v>28</v>
      </c>
      <c r="B29" s="1" t="s">
        <v>92</v>
      </c>
      <c r="C29" s="1" t="s">
        <v>93</v>
      </c>
      <c r="D29" s="1">
        <v>10</v>
      </c>
      <c r="E29" s="7" t="s">
        <v>236</v>
      </c>
      <c r="F29" s="7" t="s">
        <v>221</v>
      </c>
      <c r="G29" s="7" t="s">
        <v>225</v>
      </c>
      <c r="H29" s="7" t="s">
        <v>228</v>
      </c>
      <c r="I29" s="8" t="s">
        <v>89</v>
      </c>
      <c r="J29" s="8" t="s">
        <v>99</v>
      </c>
      <c r="K29" s="33" t="s">
        <v>178</v>
      </c>
      <c r="T29" s="1" t="s">
        <v>97</v>
      </c>
      <c r="U29" s="4" t="str">
        <f t="shared" si="3"/>
        <v>28_Lichtmasten_Lichtmasten in woonstraten conform materialen sferenkaart HIOR  en atlas LR/ Vleuterweide en Openbaar Ruimteplan Binnenstad  (hoogte)_Score</v>
      </c>
      <c r="V29" s="4" t="str">
        <f t="shared" si="4"/>
        <v>28_Lichtmasten_Lichtmasten in woonstraten conform materialen sferenkaart HIOR  en atlas LR/ Vleuterweide en Openbaar Ruimteplan Binnenstad  (hoogte)_Omvang</v>
      </c>
      <c r="W29" s="4" t="str">
        <f t="shared" si="5"/>
        <v>28_Lichtmasten_Lichtmasten in woonstraten conform materialen sferenkaart HIOR  en atlas LR/ Vleuterweide en Openbaar Ruimteplan Binnenstad  (hoogte)_Toelichting</v>
      </c>
    </row>
    <row r="30" spans="1:23" ht="76.5">
      <c r="A30" s="12">
        <v>29</v>
      </c>
      <c r="B30" s="1" t="s">
        <v>92</v>
      </c>
      <c r="C30" s="1" t="s">
        <v>93</v>
      </c>
      <c r="D30" s="1">
        <v>10</v>
      </c>
      <c r="E30" s="7" t="s">
        <v>236</v>
      </c>
      <c r="F30" s="7" t="s">
        <v>197</v>
      </c>
      <c r="G30" s="7" t="s">
        <v>225</v>
      </c>
      <c r="H30" s="7" t="s">
        <v>228</v>
      </c>
      <c r="I30" s="8" t="s">
        <v>89</v>
      </c>
      <c r="J30" s="8" t="s">
        <v>99</v>
      </c>
      <c r="K30" s="33" t="s">
        <v>177</v>
      </c>
      <c r="T30" s="1" t="s">
        <v>97</v>
      </c>
      <c r="U30" s="4" t="str">
        <f t="shared" si="3"/>
        <v>29_Lichtmasten_Lichtmasten in woonstraten conform materialen sferenkaart HIOR (armatuur)_Score</v>
      </c>
      <c r="V30" s="4" t="str">
        <f t="shared" si="4"/>
        <v>29_Lichtmasten_Lichtmasten in woonstraten conform materialen sferenkaart HIOR (armatuur)_Omvang</v>
      </c>
      <c r="W30" s="4" t="str">
        <f t="shared" si="5"/>
        <v>29_Lichtmasten_Lichtmasten in woonstraten conform materialen sferenkaart HIOR (armatuur)_Toelichting</v>
      </c>
    </row>
    <row r="31" spans="1:23" ht="63.75">
      <c r="A31" s="44">
        <v>30</v>
      </c>
      <c r="B31" s="1" t="s">
        <v>92</v>
      </c>
      <c r="C31" s="1" t="s">
        <v>93</v>
      </c>
      <c r="D31" s="1">
        <v>10</v>
      </c>
      <c r="E31" s="7" t="s">
        <v>236</v>
      </c>
      <c r="F31" s="8" t="s">
        <v>222</v>
      </c>
      <c r="G31" s="8" t="s">
        <v>226</v>
      </c>
      <c r="H31" s="8" t="s">
        <v>228</v>
      </c>
      <c r="I31" s="43" t="s">
        <v>215</v>
      </c>
      <c r="J31" s="8" t="s">
        <v>99</v>
      </c>
      <c r="K31" s="33" t="s">
        <v>180</v>
      </c>
      <c r="T31" s="1" t="s">
        <v>97</v>
      </c>
      <c r="U31" s="4" t="str">
        <f t="shared" si="3"/>
        <v>30_Lichtmasten_Lichtmasten in wijkontsluitingswegen conform materialen sferenkaart HIOR en atlas LR/ Vleuterweide en Openbaar Ruimteplan Binnenstad   (hoogte) 
_Score</v>
      </c>
      <c r="V31" s="4" t="str">
        <f t="shared" si="4"/>
        <v>30_Lichtmasten_Lichtmasten in wijkontsluitingswegen conform materialen sferenkaart HIOR en atlas LR/ Vleuterweide en Openbaar Ruimteplan Binnenstad   (hoogte) 
_Omvang</v>
      </c>
      <c r="W31" s="4" t="str">
        <f t="shared" si="5"/>
        <v>30_Lichtmasten_Lichtmasten in wijkontsluitingswegen conform materialen sferenkaart HIOR en atlas LR/ Vleuterweide en Openbaar Ruimteplan Binnenstad   (hoogte) 
_Toelichting</v>
      </c>
    </row>
    <row r="32" spans="1:23" ht="51">
      <c r="A32" s="44">
        <v>31</v>
      </c>
      <c r="B32" s="1" t="s">
        <v>92</v>
      </c>
      <c r="C32" s="1" t="s">
        <v>93</v>
      </c>
      <c r="D32" s="1">
        <v>10</v>
      </c>
      <c r="E32" s="7" t="s">
        <v>236</v>
      </c>
      <c r="F32" s="8" t="s">
        <v>198</v>
      </c>
      <c r="G32" s="8" t="s">
        <v>226</v>
      </c>
      <c r="H32" s="8" t="s">
        <v>228</v>
      </c>
      <c r="I32" s="43" t="s">
        <v>215</v>
      </c>
      <c r="J32" s="8" t="s">
        <v>100</v>
      </c>
      <c r="K32" s="33" t="s">
        <v>179</v>
      </c>
      <c r="T32" s="1" t="s">
        <v>97</v>
      </c>
      <c r="U32" s="4" t="str">
        <f t="shared" si="3"/>
        <v>31_Lichtmasten_Lichtmasten in wijkontsluitingswegen conform materialen sferenkaart HIOR (armatuur)
_Score</v>
      </c>
      <c r="V32" s="4" t="str">
        <f t="shared" si="4"/>
        <v>31_Lichtmasten_Lichtmasten in wijkontsluitingswegen conform materialen sferenkaart HIOR (armatuur)
_Omvang</v>
      </c>
      <c r="W32" s="4" t="str">
        <f t="shared" si="5"/>
        <v>31_Lichtmasten_Lichtmasten in wijkontsluitingswegen conform materialen sferenkaart HIOR (armatuur)
_Toelichting</v>
      </c>
    </row>
    <row r="33" spans="1:23" ht="68.25">
      <c r="A33" s="44">
        <v>32</v>
      </c>
      <c r="B33" s="1" t="s">
        <v>92</v>
      </c>
      <c r="C33" s="1" t="s">
        <v>93</v>
      </c>
      <c r="D33" s="1">
        <v>10</v>
      </c>
      <c r="E33" s="7" t="s">
        <v>236</v>
      </c>
      <c r="F33" s="8" t="s">
        <v>223</v>
      </c>
      <c r="G33" s="8" t="s">
        <v>227</v>
      </c>
      <c r="H33" s="8" t="s">
        <v>228</v>
      </c>
      <c r="I33" s="43" t="s">
        <v>215</v>
      </c>
      <c r="J33" s="8" t="s">
        <v>99</v>
      </c>
      <c r="K33" s="33" t="s">
        <v>181</v>
      </c>
      <c r="T33" s="1" t="s">
        <v>97</v>
      </c>
      <c r="U33" s="4" t="str">
        <f t="shared" si="3"/>
        <v>32_Lichtmasten_Lichtmasten in hoofdstructuurwegen conform materialen sferenkaart HIOR en atlas LR/ Vleuterweide en Openbaar Ruimteplan Binnenstad   (hoogte)
_Score</v>
      </c>
      <c r="V33" s="4" t="str">
        <f t="shared" si="4"/>
        <v>32_Lichtmasten_Lichtmasten in hoofdstructuurwegen conform materialen sferenkaart HIOR en atlas LR/ Vleuterweide en Openbaar Ruimteplan Binnenstad   (hoogte)
_Omvang</v>
      </c>
      <c r="W33" s="4" t="str">
        <f t="shared" si="5"/>
        <v>32_Lichtmasten_Lichtmasten in hoofdstructuurwegen conform materialen sferenkaart HIOR en atlas LR/ Vleuterweide en Openbaar Ruimteplan Binnenstad   (hoogte)
_Toelichting</v>
      </c>
    </row>
    <row r="34" spans="1:23" ht="63.75">
      <c r="A34" s="44">
        <v>33</v>
      </c>
      <c r="B34" s="1" t="s">
        <v>92</v>
      </c>
      <c r="C34" s="1" t="s">
        <v>93</v>
      </c>
      <c r="D34" s="1">
        <v>10</v>
      </c>
      <c r="E34" s="7" t="s">
        <v>236</v>
      </c>
      <c r="F34" s="8" t="s">
        <v>224</v>
      </c>
      <c r="G34" s="8" t="s">
        <v>227</v>
      </c>
      <c r="H34" s="8" t="s">
        <v>229</v>
      </c>
      <c r="I34" s="43" t="s">
        <v>215</v>
      </c>
      <c r="J34" s="8" t="s">
        <v>100</v>
      </c>
      <c r="K34" s="33" t="s">
        <v>182</v>
      </c>
      <c r="T34" s="1" t="s">
        <v>97</v>
      </c>
      <c r="U34" s="4" t="str">
        <f t="shared" si="3"/>
        <v>33_Lichtmasten_Lichtmasten in hoofdstructuurwegen conform materialen sferenkaart HIOR  en atlas LR/ Vleuterweide en Openbaar Ruimteplan Binnenstad  (armatuur)
_Score</v>
      </c>
      <c r="V34" s="4" t="str">
        <f t="shared" si="4"/>
        <v>33_Lichtmasten_Lichtmasten in hoofdstructuurwegen conform materialen sferenkaart HIOR  en atlas LR/ Vleuterweide en Openbaar Ruimteplan Binnenstad  (armatuur)
_Omvang</v>
      </c>
      <c r="W34" s="4" t="str">
        <f t="shared" si="5"/>
        <v>33_Lichtmasten_Lichtmasten in hoofdstructuurwegen conform materialen sferenkaart HIOR  en atlas LR/ Vleuterweide en Openbaar Ruimteplan Binnenstad  (armatuur)
_Toelichting</v>
      </c>
    </row>
    <row r="35" spans="1:23" ht="40.5">
      <c r="A35" s="44">
        <v>34</v>
      </c>
      <c r="B35" s="1" t="s">
        <v>92</v>
      </c>
      <c r="C35" s="1" t="s">
        <v>93</v>
      </c>
      <c r="D35" s="1">
        <v>10</v>
      </c>
      <c r="E35" s="7" t="s">
        <v>236</v>
      </c>
      <c r="F35" s="8" t="s">
        <v>101</v>
      </c>
      <c r="G35" s="8" t="s">
        <v>102</v>
      </c>
      <c r="H35" s="8" t="s">
        <v>102</v>
      </c>
      <c r="I35" s="43" t="s">
        <v>215</v>
      </c>
      <c r="J35" s="8"/>
      <c r="K35" s="8" t="s">
        <v>104</v>
      </c>
      <c r="T35" s="1" t="s">
        <v>103</v>
      </c>
      <c r="U35" s="4" t="str">
        <f t="shared" si="3"/>
        <v>34_Lichtmasten_Overig straatmeubilair bij Quickscan buiten beschouwing laten_Score</v>
      </c>
      <c r="V35" s="4" t="str">
        <f t="shared" si="4"/>
        <v>34_Lichtmasten_Overig straatmeubilair bij Quickscan buiten beschouwing laten_Omvang</v>
      </c>
      <c r="W35" s="4" t="str">
        <f t="shared" si="5"/>
        <v>34_Lichtmasten_Overig straatmeubilair bij Quickscan buiten beschouwing laten_Toelichting</v>
      </c>
    </row>
    <row r="36" spans="1:23" s="4" customFormat="1" ht="12.75">
      <c r="A36" s="4">
        <v>35</v>
      </c>
      <c r="B36" s="4" t="s">
        <v>92</v>
      </c>
      <c r="C36" s="4" t="s">
        <v>93</v>
      </c>
      <c r="D36" s="4">
        <v>11</v>
      </c>
      <c r="E36" s="5" t="s">
        <v>105</v>
      </c>
      <c r="F36" s="5" t="s">
        <v>21</v>
      </c>
      <c r="G36" s="5"/>
      <c r="H36" s="5"/>
      <c r="I36" s="5" t="s">
        <v>22</v>
      </c>
      <c r="J36" s="5" t="s">
        <v>56</v>
      </c>
      <c r="K36" s="5"/>
      <c r="M36" s="4" t="s">
        <v>23</v>
      </c>
      <c r="T36" s="4" t="s">
        <v>24</v>
      </c>
      <c r="U36" s="4" t="str">
        <f aca="true" t="shared" si="6" ref="U36:U44">CONCATENATE($A36,"_","Score","_",$E36,"_",$F36)</f>
        <v>35_Score_Groen in straatbeeld_Totaal</v>
      </c>
      <c r="V36" s="4" t="str">
        <f aca="true" t="shared" si="7" ref="V36:V44">CONCATENATE($A36,"_","Omvang","_",$E36,"_",$F36)</f>
        <v>35_Omvang_Groen in straatbeeld_Totaal</v>
      </c>
      <c r="W36" s="4" t="str">
        <f aca="true" t="shared" si="8" ref="W36:W44">CONCATENATE($A36,"_","Toelichting","_",$E36,"_",$F36)</f>
        <v>35_Toelichting_Groen in straatbeeld_Totaal</v>
      </c>
    </row>
    <row r="37" spans="1:23" ht="60">
      <c r="A37" s="44">
        <v>36</v>
      </c>
      <c r="B37" s="1" t="s">
        <v>92</v>
      </c>
      <c r="C37" s="1" t="s">
        <v>93</v>
      </c>
      <c r="D37" s="1">
        <v>11</v>
      </c>
      <c r="E37" s="7" t="s">
        <v>105</v>
      </c>
      <c r="F37" s="8" t="s">
        <v>106</v>
      </c>
      <c r="G37" s="8" t="s">
        <v>107</v>
      </c>
      <c r="H37" s="8" t="s">
        <v>108</v>
      </c>
      <c r="I37" s="43" t="s">
        <v>215</v>
      </c>
      <c r="J37" s="8" t="s">
        <v>56</v>
      </c>
      <c r="K37" s="16" t="s">
        <v>205</v>
      </c>
      <c r="T37" s="1" t="s">
        <v>24</v>
      </c>
      <c r="U37" s="4" t="str">
        <f t="shared" si="6"/>
        <v>36_Score_Groen in straatbeeld_De (groene) kwaliteit van het straatbeeld. Het groen kan ook bestaan uit privé voortuintjes.
</v>
      </c>
      <c r="V37" s="4" t="str">
        <f t="shared" si="7"/>
        <v>36_Omvang_Groen in straatbeeld_De (groene) kwaliteit van het straatbeeld. Het groen kan ook bestaan uit privé voortuintjes.
</v>
      </c>
      <c r="W37" s="4" t="str">
        <f t="shared" si="8"/>
        <v>36_Toelichting_Groen in straatbeeld_De (groene) kwaliteit van het straatbeeld. Het groen kan ook bestaan uit privé voortuintjes.
</v>
      </c>
    </row>
    <row r="38" spans="1:23" s="4" customFormat="1" ht="38.25">
      <c r="A38" s="4">
        <v>37</v>
      </c>
      <c r="B38" s="4" t="s">
        <v>92</v>
      </c>
      <c r="C38" s="4" t="s">
        <v>109</v>
      </c>
      <c r="D38" s="4">
        <v>12</v>
      </c>
      <c r="E38" s="5" t="s">
        <v>110</v>
      </c>
      <c r="F38" s="5" t="s">
        <v>21</v>
      </c>
      <c r="G38" s="5"/>
      <c r="H38" s="5"/>
      <c r="I38" s="5" t="s">
        <v>22</v>
      </c>
      <c r="J38" s="5" t="s">
        <v>56</v>
      </c>
      <c r="K38" s="5"/>
      <c r="M38" s="4" t="s">
        <v>23</v>
      </c>
      <c r="T38" s="4" t="s">
        <v>24</v>
      </c>
      <c r="U38" s="4" t="str">
        <f t="shared" si="6"/>
        <v>37_Score_Gebruiksfunctie herkenbaar door materiaalkeuze,
kleur en situering_Totaal</v>
      </c>
      <c r="V38" s="4" t="str">
        <f t="shared" si="7"/>
        <v>37_Omvang_Gebruiksfunctie herkenbaar door materiaalkeuze,
kleur en situering_Totaal</v>
      </c>
      <c r="W38" s="4" t="str">
        <f t="shared" si="8"/>
        <v>37_Toelichting_Gebruiksfunctie herkenbaar door materiaalkeuze,
kleur en situering_Totaal</v>
      </c>
    </row>
    <row r="39" spans="1:23" ht="63.75">
      <c r="A39" s="12">
        <v>38</v>
      </c>
      <c r="B39" s="1" t="s">
        <v>92</v>
      </c>
      <c r="C39" s="1" t="s">
        <v>109</v>
      </c>
      <c r="D39" s="1">
        <v>12</v>
      </c>
      <c r="E39" s="7" t="s">
        <v>110</v>
      </c>
      <c r="F39" s="8" t="s">
        <v>111</v>
      </c>
      <c r="G39" s="8" t="s">
        <v>112</v>
      </c>
      <c r="H39" s="8" t="s">
        <v>113</v>
      </c>
      <c r="I39" s="8" t="s">
        <v>22</v>
      </c>
      <c r="J39" s="8" t="s">
        <v>56</v>
      </c>
      <c r="K39" s="8" t="s">
        <v>200</v>
      </c>
      <c r="T39" s="1" t="s">
        <v>24</v>
      </c>
      <c r="U39" s="4" t="str">
        <f t="shared" si="6"/>
        <v>38_Score_Gebruiksfunctie herkenbaar door materiaalkeuze,
kleur en situering_De mate waarin de inrichting duidelijk maakt voor de gebruikers welke functie de ruimte heeft. 
</v>
      </c>
      <c r="V39" s="4" t="str">
        <f t="shared" si="7"/>
        <v>38_Omvang_Gebruiksfunctie herkenbaar door materiaalkeuze,
kleur en situering_De mate waarin de inrichting duidelijk maakt voor de gebruikers welke functie de ruimte heeft. 
</v>
      </c>
      <c r="W39" s="4" t="str">
        <f t="shared" si="8"/>
        <v>38_Toelichting_Gebruiksfunctie herkenbaar door materiaalkeuze,
kleur en situering_De mate waarin de inrichting duidelijk maakt voor de gebruikers welke functie de ruimte heeft. 
</v>
      </c>
    </row>
    <row r="40" spans="1:23" ht="76.5">
      <c r="A40" s="44">
        <v>39</v>
      </c>
      <c r="B40" s="1" t="s">
        <v>92</v>
      </c>
      <c r="C40" s="1" t="s">
        <v>109</v>
      </c>
      <c r="D40" s="1">
        <v>12</v>
      </c>
      <c r="E40" s="7" t="s">
        <v>110</v>
      </c>
      <c r="F40" s="8" t="s">
        <v>114</v>
      </c>
      <c r="G40" s="8" t="s">
        <v>115</v>
      </c>
      <c r="H40" s="8" t="s">
        <v>116</v>
      </c>
      <c r="I40" s="43" t="s">
        <v>215</v>
      </c>
      <c r="J40" s="8" t="s">
        <v>56</v>
      </c>
      <c r="K40" s="8" t="s">
        <v>200</v>
      </c>
      <c r="T40" s="1" t="s">
        <v>24</v>
      </c>
      <c r="U40" s="4" t="str">
        <f t="shared" si="6"/>
        <v>39_Score_Gebruiksfunctie herkenbaar door materiaalkeuze,
kleur en situering_Bijzondere plekken en routes zijn in de inrichting duidelijk te onderscheiden van de woonstraten. Denk aan beschermde stadsgezichten en de lange lijnen </v>
      </c>
      <c r="V40" s="4" t="str">
        <f t="shared" si="7"/>
        <v>39_Omvang_Gebruiksfunctie herkenbaar door materiaalkeuze,
kleur en situering_Bijzondere plekken en routes zijn in de inrichting duidelijk te onderscheiden van de woonstraten. Denk aan beschermde stadsgezichten en de lange lijnen </v>
      </c>
      <c r="W40" s="4" t="str">
        <f t="shared" si="8"/>
        <v>39_Toelichting_Gebruiksfunctie herkenbaar door materiaalkeuze,
kleur en situering_Bijzondere plekken en routes zijn in de inrichting duidelijk te onderscheiden van de woonstraten. Denk aan beschermde stadsgezichten en de lange lijnen </v>
      </c>
    </row>
    <row r="41" spans="1:23" s="4" customFormat="1" ht="25.5">
      <c r="A41" s="4">
        <v>40</v>
      </c>
      <c r="B41" s="4" t="s">
        <v>92</v>
      </c>
      <c r="C41" s="4" t="s">
        <v>109</v>
      </c>
      <c r="D41" s="4">
        <v>13</v>
      </c>
      <c r="E41" s="5" t="s">
        <v>117</v>
      </c>
      <c r="F41" s="5" t="s">
        <v>21</v>
      </c>
      <c r="G41" s="5"/>
      <c r="H41" s="5"/>
      <c r="I41" s="5" t="s">
        <v>22</v>
      </c>
      <c r="J41" s="5" t="s">
        <v>56</v>
      </c>
      <c r="K41" s="5"/>
      <c r="M41" s="4" t="s">
        <v>23</v>
      </c>
      <c r="T41" s="4" t="s">
        <v>24</v>
      </c>
      <c r="U41" s="4" t="str">
        <f t="shared" si="6"/>
        <v>40_Score_Weinig obstakels / geen onnodig meubilair_Totaal</v>
      </c>
      <c r="V41" s="4" t="str">
        <f t="shared" si="7"/>
        <v>40_Omvang_Weinig obstakels / geen onnodig meubilair_Totaal</v>
      </c>
      <c r="W41" s="4" t="str">
        <f t="shared" si="8"/>
        <v>40_Toelichting_Weinig obstakels / geen onnodig meubilair_Totaal</v>
      </c>
    </row>
    <row r="42" spans="1:23" ht="102">
      <c r="A42" s="44">
        <v>41</v>
      </c>
      <c r="B42" s="1" t="s">
        <v>92</v>
      </c>
      <c r="C42" s="1" t="s">
        <v>109</v>
      </c>
      <c r="D42" s="1">
        <v>13</v>
      </c>
      <c r="E42" s="7" t="s">
        <v>117</v>
      </c>
      <c r="F42" s="8" t="s">
        <v>118</v>
      </c>
      <c r="G42" s="8" t="s">
        <v>119</v>
      </c>
      <c r="H42" s="8" t="s">
        <v>120</v>
      </c>
      <c r="I42" s="43" t="s">
        <v>215</v>
      </c>
      <c r="J42" s="8" t="s">
        <v>56</v>
      </c>
      <c r="K42" s="8"/>
      <c r="T42" s="1" t="s">
        <v>24</v>
      </c>
      <c r="U42" s="4" t="str">
        <f t="shared" si="6"/>
        <v>41_Score_Weinig obstakels / geen onnodig meubilair_Veelheid aan borden, regelkasten, abri's, kiosken, terrassen en andere uitstallingen</v>
      </c>
      <c r="V42" s="4" t="str">
        <f t="shared" si="7"/>
        <v>41_Omvang_Weinig obstakels / geen onnodig meubilair_Veelheid aan borden, regelkasten, abri's, kiosken, terrassen en andere uitstallingen</v>
      </c>
      <c r="W42" s="4" t="str">
        <f t="shared" si="8"/>
        <v>41_Toelichting_Weinig obstakels / geen onnodig meubilair_Veelheid aan borden, regelkasten, abri's, kiosken, terrassen en andere uitstallingen</v>
      </c>
    </row>
    <row r="43" spans="1:23" s="4" customFormat="1" ht="12.75">
      <c r="A43" s="4">
        <v>42</v>
      </c>
      <c r="B43" s="4" t="s">
        <v>92</v>
      </c>
      <c r="C43" s="4" t="s">
        <v>109</v>
      </c>
      <c r="D43" s="4">
        <v>14</v>
      </c>
      <c r="E43" s="5" t="s">
        <v>121</v>
      </c>
      <c r="F43" s="5" t="s">
        <v>21</v>
      </c>
      <c r="G43" s="5"/>
      <c r="H43" s="5"/>
      <c r="I43" s="5" t="s">
        <v>22</v>
      </c>
      <c r="J43" s="5" t="s">
        <v>125</v>
      </c>
      <c r="K43" s="5"/>
      <c r="M43" s="4" t="s">
        <v>23</v>
      </c>
      <c r="T43" s="4" t="s">
        <v>24</v>
      </c>
      <c r="U43" s="4" t="str">
        <f t="shared" si="6"/>
        <v>42_Score_Onderhoudsgemak_Totaal</v>
      </c>
      <c r="V43" s="4" t="str">
        <f t="shared" si="7"/>
        <v>42_Omvang_Onderhoudsgemak_Totaal</v>
      </c>
      <c r="W43" s="4" t="str">
        <f t="shared" si="8"/>
        <v>42_Toelichting_Onderhoudsgemak_Totaal</v>
      </c>
    </row>
    <row r="44" spans="1:23" ht="40.5">
      <c r="A44" s="44">
        <v>43</v>
      </c>
      <c r="B44" s="1" t="s">
        <v>92</v>
      </c>
      <c r="C44" s="1" t="s">
        <v>109</v>
      </c>
      <c r="D44" s="1">
        <v>14</v>
      </c>
      <c r="E44" s="7" t="s">
        <v>121</v>
      </c>
      <c r="F44" s="8" t="s">
        <v>122</v>
      </c>
      <c r="G44" s="8" t="s">
        <v>123</v>
      </c>
      <c r="H44" s="8" t="s">
        <v>124</v>
      </c>
      <c r="I44" s="43" t="s">
        <v>215</v>
      </c>
      <c r="J44" s="8" t="s">
        <v>125</v>
      </c>
      <c r="K44" s="8"/>
      <c r="T44" s="1" t="s">
        <v>24</v>
      </c>
      <c r="U44" s="4" t="str">
        <f t="shared" si="6"/>
        <v>43_Score_Onderhoudsgemak_Met name vegen van de straat kan worden bemoeilijkt door veel obstakels, moeilijk machinaal te vegen hoekjes e.d.</v>
      </c>
      <c r="V44" s="4" t="str">
        <f t="shared" si="7"/>
        <v>43_Omvang_Onderhoudsgemak_Met name vegen van de straat kan worden bemoeilijkt door veel obstakels, moeilijk machinaal te vegen hoekjes e.d.</v>
      </c>
      <c r="W44" s="4" t="str">
        <f t="shared" si="8"/>
        <v>43_Toelichting_Onderhoudsgemak_Met name vegen van de straat kan worden bemoeilijkt door veel obstakels, moeilijk machinaal te vegen hoekjes e.d.</v>
      </c>
    </row>
    <row r="45" spans="1:23" s="4" customFormat="1" ht="63.75">
      <c r="A45" s="4">
        <v>44</v>
      </c>
      <c r="B45" s="4" t="s">
        <v>126</v>
      </c>
      <c r="C45" s="4" t="s">
        <v>127</v>
      </c>
      <c r="D45" s="4">
        <v>15</v>
      </c>
      <c r="E45" s="5" t="s">
        <v>128</v>
      </c>
      <c r="F45" s="5" t="s">
        <v>129</v>
      </c>
      <c r="G45" s="6" t="s">
        <v>190</v>
      </c>
      <c r="H45" s="6" t="s">
        <v>186</v>
      </c>
      <c r="I45" s="5" t="s">
        <v>89</v>
      </c>
      <c r="J45" s="6" t="s">
        <v>174</v>
      </c>
      <c r="K45" s="5" t="s">
        <v>194</v>
      </c>
      <c r="M45" s="4" t="s">
        <v>23</v>
      </c>
      <c r="T45" s="4" t="s">
        <v>131</v>
      </c>
      <c r="U45" s="4" t="str">
        <f>CONCATENATE($A45,"_",$E45,"_",$F45,"_","Score")</f>
        <v>44_Zwerfvuil
_Hoeveelheid op straat en in het plantsoen Gemeten op basis van de KIOR methode. Mogelijk in de toekomst over op de CROW methode._Score</v>
      </c>
      <c r="V45" s="4" t="str">
        <f>CONCATENATE($A45,"_",$E45,"_",$F45,"_","Omvang")</f>
        <v>44_Zwerfvuil
_Hoeveelheid op straat en in het plantsoen Gemeten op basis van de KIOR methode. Mogelijk in de toekomst over op de CROW methode._Omvang</v>
      </c>
      <c r="W45" s="4" t="str">
        <f>CONCATENATE($A45,"_",$E45,"_",$F45,"_","Toelichting")</f>
        <v>44_Zwerfvuil
_Hoeveelheid op straat en in het plantsoen Gemeten op basis van de KIOR methode. Mogelijk in de toekomst over op de CROW methode._Toelichting</v>
      </c>
    </row>
    <row r="46" spans="1:23" s="4" customFormat="1" ht="25.5" customHeight="1">
      <c r="A46" s="4">
        <v>45</v>
      </c>
      <c r="B46" s="4" t="s">
        <v>126</v>
      </c>
      <c r="C46" s="4" t="s">
        <v>127</v>
      </c>
      <c r="D46" s="4">
        <v>16</v>
      </c>
      <c r="E46" s="5" t="s">
        <v>132</v>
      </c>
      <c r="F46" s="5" t="s">
        <v>133</v>
      </c>
      <c r="G46" s="6" t="s">
        <v>188</v>
      </c>
      <c r="H46" s="6" t="s">
        <v>191</v>
      </c>
      <c r="I46" s="5" t="s">
        <v>89</v>
      </c>
      <c r="J46" s="6" t="s">
        <v>174</v>
      </c>
      <c r="K46" s="5" t="s">
        <v>134</v>
      </c>
      <c r="M46" s="4" t="s">
        <v>23</v>
      </c>
      <c r="T46" s="4" t="s">
        <v>135</v>
      </c>
      <c r="U46" s="4" t="str">
        <f>CONCATENATE($A46,"_",$E46,"_",$F46,"_","Score")</f>
        <v>45_Honden- poep en overlast_Aantal BMU meldingen _Score</v>
      </c>
      <c r="V46" s="4" t="str">
        <f>CONCATENATE($A46,"_",$E46,"_",$F46,"_","Omvang")</f>
        <v>45_Honden- poep en overlast_Aantal BMU meldingen _Omvang</v>
      </c>
      <c r="W46" s="4" t="str">
        <f>CONCATENATE($A46,"_",$E46,"_",$F46,"_","Toelichting")</f>
        <v>45_Honden- poep en overlast_Aantal BMU meldingen _Toelichting</v>
      </c>
    </row>
    <row r="47" spans="1:23" s="4" customFormat="1" ht="63.75">
      <c r="A47" s="4">
        <v>46</v>
      </c>
      <c r="B47" s="4" t="s">
        <v>126</v>
      </c>
      <c r="C47" s="4" t="s">
        <v>127</v>
      </c>
      <c r="D47" s="4">
        <v>17</v>
      </c>
      <c r="E47" s="5" t="s">
        <v>136</v>
      </c>
      <c r="F47" s="5" t="s">
        <v>137</v>
      </c>
      <c r="G47" s="6" t="s">
        <v>189</v>
      </c>
      <c r="H47" s="6" t="s">
        <v>192</v>
      </c>
      <c r="I47" s="5" t="s">
        <v>89</v>
      </c>
      <c r="J47" s="6" t="s">
        <v>174</v>
      </c>
      <c r="K47" s="5" t="s">
        <v>195</v>
      </c>
      <c r="M47" s="4" t="s">
        <v>23</v>
      </c>
      <c r="T47" s="4" t="s">
        <v>131</v>
      </c>
      <c r="U47" s="4" t="str">
        <f>CONCATENATE($A47,"_",$E47,"_",$F47,"_","Score")</f>
        <v>46_Onkruid in verharding
_Hoeveelheid onkruid op de verharding (op de rijbaan, op trottoirs, langs gevels, rond palen e.d.). Gemeten op basis van de KIOR methode. Mogelijk in de toekomst over op de CROW methode._Score</v>
      </c>
      <c r="V47" s="4" t="str">
        <f>CONCATENATE($A47,"_",$E47,"_",$F47,"_","Omvang")</f>
        <v>46_Onkruid in verharding
_Hoeveelheid onkruid op de verharding (op de rijbaan, op trottoirs, langs gevels, rond palen e.d.). Gemeten op basis van de KIOR methode. Mogelijk in de toekomst over op de CROW methode._Omvang</v>
      </c>
      <c r="W47" s="4" t="str">
        <f>CONCATENATE($A47,"_",$E47,"_",$F47,"_","Toelichting")</f>
        <v>46_Onkruid in verharding
_Hoeveelheid onkruid op de verharding (op de rijbaan, op trottoirs, langs gevels, rond palen e.d.). Gemeten op basis van de KIOR methode. Mogelijk in de toekomst over op de CROW methode._Toelichting</v>
      </c>
    </row>
    <row r="48" spans="1:23" s="4" customFormat="1" ht="25.5">
      <c r="A48" s="4">
        <v>47</v>
      </c>
      <c r="B48" s="4" t="s">
        <v>126</v>
      </c>
      <c r="C48" s="4" t="s">
        <v>127</v>
      </c>
      <c r="D48" s="4">
        <v>18</v>
      </c>
      <c r="E48" s="5" t="s">
        <v>140</v>
      </c>
      <c r="F48" s="5" t="s">
        <v>133</v>
      </c>
      <c r="G48" s="6" t="s">
        <v>188</v>
      </c>
      <c r="H48" s="6" t="s">
        <v>191</v>
      </c>
      <c r="I48" s="5" t="s">
        <v>89</v>
      </c>
      <c r="J48" s="6" t="s">
        <v>174</v>
      </c>
      <c r="K48" s="5" t="s">
        <v>141</v>
      </c>
      <c r="M48" s="4" t="s">
        <v>23</v>
      </c>
      <c r="T48" s="4" t="s">
        <v>135</v>
      </c>
      <c r="U48" s="4" t="str">
        <f>CONCATENATE($A48,"_",$E48,"_",$F48,"_","Score")</f>
        <v>47_Graffiti_Aantal BMU meldingen _Score</v>
      </c>
      <c r="V48" s="4" t="str">
        <f>CONCATENATE($A48,"_",$E48,"_",$F48,"_","Omvang")</f>
        <v>47_Graffiti_Aantal BMU meldingen _Omvang</v>
      </c>
      <c r="W48" s="4" t="str">
        <f>CONCATENATE($A48,"_",$E48,"_",$F48,"_","Toelichting")</f>
        <v>47_Graffiti_Aantal BMU meldingen _Toelichting</v>
      </c>
    </row>
    <row r="49" spans="1:23" s="4" customFormat="1" ht="38.25">
      <c r="A49" s="4">
        <v>48</v>
      </c>
      <c r="B49" s="4" t="s">
        <v>126</v>
      </c>
      <c r="C49" s="4" t="s">
        <v>127</v>
      </c>
      <c r="D49" s="4">
        <v>19</v>
      </c>
      <c r="E49" s="5" t="s">
        <v>142</v>
      </c>
      <c r="F49" s="5" t="s">
        <v>143</v>
      </c>
      <c r="G49" s="5" t="s">
        <v>144</v>
      </c>
      <c r="H49" s="5" t="s">
        <v>145</v>
      </c>
      <c r="I49" s="5" t="s">
        <v>22</v>
      </c>
      <c r="J49" s="5" t="s">
        <v>125</v>
      </c>
      <c r="K49" s="5"/>
      <c r="M49" s="4" t="s">
        <v>23</v>
      </c>
      <c r="T49" s="4" t="s">
        <v>24</v>
      </c>
      <c r="U49" s="4" t="str">
        <f>CONCATENATE($A49,"_","Score","_",$E49,"_",$F49)</f>
        <v>48_Score_Overige vervuiling
_Er is sprake van andere vormen  vervuiling in de wijk</v>
      </c>
      <c r="V49" s="4" t="str">
        <f>CONCATENATE($A49,"_","Omvang","_",$E49,"_",$F49)</f>
        <v>48_Omvang_Overige vervuiling
_Er is sprake van andere vormen  vervuiling in de wijk</v>
      </c>
      <c r="W49" s="4" t="str">
        <f>CONCATENATE($A49,"_","Toelichting","_",$E49,"_",$F49)</f>
        <v>48_Toelichting_Overige vervuiling
_Er is sprake van andere vormen  vervuiling in de wijk</v>
      </c>
    </row>
    <row r="50" spans="1:23" s="4" customFormat="1" ht="25.5">
      <c r="A50" s="4">
        <v>49</v>
      </c>
      <c r="B50" s="4" t="s">
        <v>126</v>
      </c>
      <c r="C50" s="4" t="s">
        <v>146</v>
      </c>
      <c r="D50" s="4">
        <v>20</v>
      </c>
      <c r="E50" s="5" t="s">
        <v>147</v>
      </c>
      <c r="F50" s="5" t="s">
        <v>21</v>
      </c>
      <c r="G50" s="5"/>
      <c r="H50" s="5"/>
      <c r="I50" s="5" t="s">
        <v>89</v>
      </c>
      <c r="J50" s="5" t="s">
        <v>206</v>
      </c>
      <c r="K50" s="5"/>
      <c r="M50" s="4" t="s">
        <v>23</v>
      </c>
      <c r="T50" s="4" t="s">
        <v>131</v>
      </c>
      <c r="U50" s="4" t="str">
        <f aca="true" t="shared" si="9" ref="U50:U56">CONCATENATE($A50,"_",$E50,"_",$F50,"_","Score")</f>
        <v>49_Onderhoudtoestand meubilair, verlichting en speelobjecten_Totaal_Score</v>
      </c>
      <c r="V50" s="4" t="str">
        <f aca="true" t="shared" si="10" ref="V50:V56">CONCATENATE($A50,"_",$E50,"_",$F50,"_","Omvang")</f>
        <v>49_Onderhoudtoestand meubilair, verlichting en speelobjecten_Totaal_Omvang</v>
      </c>
      <c r="W50" s="4" t="str">
        <f aca="true" t="shared" si="11" ref="W50:W56">CONCATENATE($A50,"_",$E50,"_",$F50,"_","Toelichting")</f>
        <v>49_Onderhoudtoestand meubilair, verlichting en speelobjecten_Totaal_Toelichting</v>
      </c>
    </row>
    <row r="51" spans="1:23" ht="51">
      <c r="A51" s="12">
        <v>50</v>
      </c>
      <c r="B51" s="1" t="s">
        <v>126</v>
      </c>
      <c r="C51" s="1" t="s">
        <v>146</v>
      </c>
      <c r="D51" s="1">
        <v>20</v>
      </c>
      <c r="E51" s="7" t="s">
        <v>147</v>
      </c>
      <c r="F51" s="8" t="s">
        <v>148</v>
      </c>
      <c r="G51" s="10" t="s">
        <v>138</v>
      </c>
      <c r="H51" s="10" t="s">
        <v>139</v>
      </c>
      <c r="I51" s="8" t="s">
        <v>89</v>
      </c>
      <c r="J51" s="8" t="s">
        <v>130</v>
      </c>
      <c r="K51" s="8" t="s">
        <v>149</v>
      </c>
      <c r="T51" s="1" t="s">
        <v>131</v>
      </c>
      <c r="U51" s="4" t="str">
        <f t="shared" si="9"/>
        <v>50_Onderhoudtoestand meubilair, verlichting en speelobjecten_Straatmeubilair: alleen antiparkeerpalen geschouwd op basis van de KIOR methode (eenmalig in maart 2013)_Score</v>
      </c>
      <c r="V51" s="4" t="str">
        <f t="shared" si="10"/>
        <v>50_Onderhoudtoestand meubilair, verlichting en speelobjecten_Straatmeubilair: alleen antiparkeerpalen geschouwd op basis van de KIOR methode (eenmalig in maart 2013)_Omvang</v>
      </c>
      <c r="W51" s="4" t="str">
        <f t="shared" si="11"/>
        <v>50_Onderhoudtoestand meubilair, verlichting en speelobjecten_Straatmeubilair: alleen antiparkeerpalen geschouwd op basis van de KIOR methode (eenmalig in maart 2013)_Toelichting</v>
      </c>
    </row>
    <row r="52" spans="1:23" ht="51">
      <c r="A52" s="12">
        <v>51</v>
      </c>
      <c r="B52" s="1" t="s">
        <v>126</v>
      </c>
      <c r="C52" s="1" t="s">
        <v>146</v>
      </c>
      <c r="D52" s="1">
        <v>20</v>
      </c>
      <c r="E52" s="7" t="s">
        <v>147</v>
      </c>
      <c r="F52" s="8" t="s">
        <v>150</v>
      </c>
      <c r="G52" s="33" t="s">
        <v>185</v>
      </c>
      <c r="H52" s="33" t="s">
        <v>184</v>
      </c>
      <c r="I52" s="8" t="s">
        <v>89</v>
      </c>
      <c r="J52" s="8" t="s">
        <v>151</v>
      </c>
      <c r="K52" s="34" t="s">
        <v>183</v>
      </c>
      <c r="T52" s="1" t="s">
        <v>97</v>
      </c>
      <c r="U52" s="4" t="str">
        <f t="shared" si="9"/>
        <v>51_Onderhoudtoestand meubilair, verlichting en speelobjecten_De staat van OV verlichting verkeert in goede staat. _Score</v>
      </c>
      <c r="V52" s="4" t="str">
        <f t="shared" si="10"/>
        <v>51_Onderhoudtoestand meubilair, verlichting en speelobjecten_De staat van OV verlichting verkeert in goede staat. _Omvang</v>
      </c>
      <c r="W52" s="4" t="str">
        <f t="shared" si="11"/>
        <v>51_Onderhoudtoestand meubilair, verlichting en speelobjecten_De staat van OV verlichting verkeert in goede staat. _Toelichting</v>
      </c>
    </row>
    <row r="53" spans="1:23" ht="40.5">
      <c r="A53" s="44">
        <v>52</v>
      </c>
      <c r="B53" s="1" t="s">
        <v>126</v>
      </c>
      <c r="C53" s="1" t="s">
        <v>146</v>
      </c>
      <c r="D53" s="1">
        <v>20</v>
      </c>
      <c r="E53" s="7" t="s">
        <v>147</v>
      </c>
      <c r="F53" s="8" t="s">
        <v>152</v>
      </c>
      <c r="G53" s="8"/>
      <c r="H53" s="8"/>
      <c r="I53" s="43" t="s">
        <v>215</v>
      </c>
      <c r="J53" s="8" t="s">
        <v>103</v>
      </c>
      <c r="K53" s="8"/>
      <c r="T53" s="1" t="s">
        <v>103</v>
      </c>
      <c r="U53" s="4" t="str">
        <f t="shared" si="9"/>
        <v>52_Onderhoudtoestand meubilair, verlichting en speelobjecten_Speelobjecten: wordt voor de quickscan niet beoordeeld _Score</v>
      </c>
      <c r="V53" s="4" t="str">
        <f t="shared" si="10"/>
        <v>52_Onderhoudtoestand meubilair, verlichting en speelobjecten_Speelobjecten: wordt voor de quickscan niet beoordeeld _Omvang</v>
      </c>
      <c r="W53" s="4" t="str">
        <f t="shared" si="11"/>
        <v>52_Onderhoudtoestand meubilair, verlichting en speelobjecten_Speelobjecten: wordt voor de quickscan niet beoordeeld _Toelichting</v>
      </c>
    </row>
    <row r="54" spans="1:23" s="4" customFormat="1" ht="89.25">
      <c r="A54" s="4">
        <v>53</v>
      </c>
      <c r="B54" s="4" t="s">
        <v>126</v>
      </c>
      <c r="C54" s="4" t="s">
        <v>146</v>
      </c>
      <c r="D54" s="4">
        <v>21</v>
      </c>
      <c r="E54" s="5" t="s">
        <v>153</v>
      </c>
      <c r="F54" s="5" t="s">
        <v>154</v>
      </c>
      <c r="G54" s="5" t="s">
        <v>155</v>
      </c>
      <c r="H54" s="5" t="s">
        <v>156</v>
      </c>
      <c r="I54" s="5" t="s">
        <v>89</v>
      </c>
      <c r="J54" s="5" t="s">
        <v>157</v>
      </c>
      <c r="K54" s="5" t="s">
        <v>158</v>
      </c>
      <c r="M54" s="4" t="s">
        <v>23</v>
      </c>
      <c r="T54" s="4" t="s">
        <v>97</v>
      </c>
      <c r="U54" s="4" t="str">
        <f t="shared" si="9"/>
        <v>53_Onderhoudtoestand verharding_Onderhoudstoestand verharding wordt beoordeeld op basis van Utrecht Beeldkwaliteitbestek en vanaf 2014 conform CROW systematiek_Score</v>
      </c>
      <c r="V54" s="4" t="str">
        <f t="shared" si="10"/>
        <v>53_Onderhoudtoestand verharding_Onderhoudstoestand verharding wordt beoordeeld op basis van Utrecht Beeldkwaliteitbestek en vanaf 2014 conform CROW systematiek_Omvang</v>
      </c>
      <c r="W54" s="4" t="str">
        <f t="shared" si="11"/>
        <v>53_Onderhoudtoestand verharding_Onderhoudstoestand verharding wordt beoordeeld op basis van Utrecht Beeldkwaliteitbestek en vanaf 2014 conform CROW systematiek_Toelichting</v>
      </c>
    </row>
    <row r="55" spans="1:23" s="4" customFormat="1" ht="38.25">
      <c r="A55" s="4">
        <v>54</v>
      </c>
      <c r="B55" s="4" t="s">
        <v>126</v>
      </c>
      <c r="C55" s="4" t="s">
        <v>146</v>
      </c>
      <c r="D55" s="4">
        <v>22</v>
      </c>
      <c r="E55" s="5" t="s">
        <v>159</v>
      </c>
      <c r="F55" s="7" t="s">
        <v>21</v>
      </c>
      <c r="G55" s="7"/>
      <c r="H55" s="7"/>
      <c r="I55" s="5" t="s">
        <v>89</v>
      </c>
      <c r="J55" s="5" t="s">
        <v>206</v>
      </c>
      <c r="K55" s="5" t="s">
        <v>161</v>
      </c>
      <c r="M55" s="4" t="s">
        <v>23</v>
      </c>
      <c r="T55" s="4" t="s">
        <v>97</v>
      </c>
      <c r="U55" s="4" t="str">
        <f t="shared" si="9"/>
        <v>54_Vitaliteit straatbomen
_Totaal_Score</v>
      </c>
      <c r="V55" s="4" t="str">
        <f t="shared" si="10"/>
        <v>54_Vitaliteit straatbomen
_Totaal_Omvang</v>
      </c>
      <c r="W55" s="4" t="str">
        <f t="shared" si="11"/>
        <v>54_Vitaliteit straatbomen
_Totaal_Toelichting</v>
      </c>
    </row>
    <row r="56" spans="1:23" s="4" customFormat="1" ht="90" customHeight="1">
      <c r="A56" s="4">
        <v>55</v>
      </c>
      <c r="B56" s="4" t="s">
        <v>126</v>
      </c>
      <c r="C56" s="4" t="s">
        <v>146</v>
      </c>
      <c r="D56" s="4">
        <v>23</v>
      </c>
      <c r="E56" s="5" t="s">
        <v>162</v>
      </c>
      <c r="F56" s="31" t="s">
        <v>175</v>
      </c>
      <c r="G56" s="6" t="s">
        <v>187</v>
      </c>
      <c r="H56" s="6" t="s">
        <v>186</v>
      </c>
      <c r="I56" s="5" t="s">
        <v>89</v>
      </c>
      <c r="J56" s="31" t="s">
        <v>173</v>
      </c>
      <c r="K56" s="32" t="s">
        <v>176</v>
      </c>
      <c r="M56" s="4" t="s">
        <v>23</v>
      </c>
      <c r="T56" s="4" t="s">
        <v>131</v>
      </c>
      <c r="U56" s="4" t="str">
        <f t="shared" si="9"/>
        <v>55_Vitaliteit Beplanting/ gras_Onderhoudstoestand beplanting en gras wordt gemeten op basis van de KIOR methode (4x p.j.). Mogelijk in de toekomst over op de CROW methode.wordt beoordeeld op basis van Utrecht Beeldkwaliteitbestek en vanaf 2014 conform CROW systematiek. Laatst schouw 2009_Score</v>
      </c>
      <c r="V56" s="4" t="str">
        <f t="shared" si="10"/>
        <v>55_Vitaliteit Beplanting/ gras_Onderhoudstoestand beplanting en gras wordt gemeten op basis van de KIOR methode (4x p.j.). Mogelijk in de toekomst over op de CROW methode.wordt beoordeeld op basis van Utrecht Beeldkwaliteitbestek en vanaf 2014 conform CROW systematiek. Laatst schouw 2009_Omvang</v>
      </c>
      <c r="W56" s="4" t="str">
        <f t="shared" si="11"/>
        <v>55_Vitaliteit Beplanting/ gras_Onderhoudstoestand beplanting en gras wordt gemeten op basis van de KIOR methode (4x p.j.). Mogelijk in de toekomst over op de CROW methode.wordt beoordeeld op basis van Utrecht Beeldkwaliteitbestek en vanaf 2014 conform CROW systematiek. Laatst schouw 2009_Toelichting</v>
      </c>
    </row>
    <row r="57" spans="1:23" s="4" customFormat="1" ht="40.5">
      <c r="A57" s="44">
        <v>56</v>
      </c>
      <c r="B57" s="4" t="s">
        <v>126</v>
      </c>
      <c r="C57" s="4" t="s">
        <v>146</v>
      </c>
      <c r="D57" s="4">
        <v>24</v>
      </c>
      <c r="E57" s="5" t="s">
        <v>163</v>
      </c>
      <c r="F57" s="5" t="s">
        <v>21</v>
      </c>
      <c r="G57" s="17"/>
      <c r="H57" s="17"/>
      <c r="I57" s="42" t="s">
        <v>215</v>
      </c>
      <c r="J57" s="17" t="s">
        <v>210</v>
      </c>
      <c r="K57" s="17"/>
      <c r="M57" s="4" t="s">
        <v>23</v>
      </c>
      <c r="T57" s="4" t="s">
        <v>24</v>
      </c>
      <c r="U57" s="4" t="str">
        <f>CONCATENATE($A57,"_","Score","_",$E57,"_",$F57)</f>
        <v>56_Score_Onderhoudtoestand watergangen_Totaal</v>
      </c>
      <c r="V57" s="4" t="str">
        <f>CONCATENATE($A57,"_","Omvang","_",$E57,"_",$F57)</f>
        <v>56_Omvang_Onderhoudtoestand watergangen_Totaal</v>
      </c>
      <c r="W57" s="4" t="str">
        <f>CONCATENATE($A57,"_","Toelichting","_",$E57,"_",$F57)</f>
        <v>56_Toelichting_Onderhoudtoestand watergangen_Totaal</v>
      </c>
    </row>
    <row r="58" spans="1:23" s="38" customFormat="1" ht="51.75">
      <c r="A58" s="44">
        <v>57</v>
      </c>
      <c r="B58" s="38" t="s">
        <v>126</v>
      </c>
      <c r="C58" s="38" t="s">
        <v>146</v>
      </c>
      <c r="D58" s="38">
        <v>24</v>
      </c>
      <c r="E58" s="39" t="s">
        <v>163</v>
      </c>
      <c r="F58" s="40" t="s">
        <v>164</v>
      </c>
      <c r="G58" s="40" t="s">
        <v>165</v>
      </c>
      <c r="H58" s="40" t="s">
        <v>166</v>
      </c>
      <c r="I58" s="42" t="s">
        <v>215</v>
      </c>
      <c r="J58" s="40" t="s">
        <v>167</v>
      </c>
      <c r="K58" s="40" t="s">
        <v>168</v>
      </c>
      <c r="M58" s="38" t="s">
        <v>23</v>
      </c>
      <c r="T58" s="38" t="s">
        <v>24</v>
      </c>
      <c r="U58" s="38" t="str">
        <f>CONCATENATE($A58,"_","Score","_",$E58,"_",$F58)</f>
        <v>57_Score_Onderhoudtoestand watergangen_De staat van de watergangen op basis van waterkwaliteit (op basis van de Europese Kaderrichtlijn Water HDSR) en onderhoudskwaliteit </v>
      </c>
      <c r="V58" s="38" t="str">
        <f>CONCATENATE($A58,"_","Omvang","_",$E58,"_",$F58)</f>
        <v>57_Omvang_Onderhoudtoestand watergangen_De staat van de watergangen op basis van waterkwaliteit (op basis van de Europese Kaderrichtlijn Water HDSR) en onderhoudskwaliteit </v>
      </c>
      <c r="W58" s="38" t="str">
        <f>CONCATENATE($A58,"_","Toelichting","_",$E58,"_",$F58)</f>
        <v>57_Toelichting_Onderhoudtoestand watergangen_De staat van de watergangen op basis van waterkwaliteit (op basis van de Europese Kaderrichtlijn Water HDSR) en onderhoudskwaliteit </v>
      </c>
    </row>
    <row r="59" spans="1:23" s="38" customFormat="1" ht="40.5">
      <c r="A59" s="44">
        <v>58</v>
      </c>
      <c r="B59" s="38" t="s">
        <v>126</v>
      </c>
      <c r="C59" s="38" t="s">
        <v>146</v>
      </c>
      <c r="D59" s="38">
        <v>24</v>
      </c>
      <c r="E59" s="39" t="s">
        <v>163</v>
      </c>
      <c r="F59" s="40" t="s">
        <v>211</v>
      </c>
      <c r="G59" s="40" t="s">
        <v>212</v>
      </c>
      <c r="H59" s="40" t="s">
        <v>213</v>
      </c>
      <c r="I59" s="42" t="s">
        <v>215</v>
      </c>
      <c r="J59" s="40" t="s">
        <v>56</v>
      </c>
      <c r="K59" s="40"/>
      <c r="M59" s="38" t="s">
        <v>23</v>
      </c>
      <c r="T59" s="38" t="s">
        <v>24</v>
      </c>
      <c r="U59" s="38" t="str">
        <f>CONCATENATE($A59,"_","Score","_",$E59,"_",$F59)</f>
        <v>58_Score_Onderhoudtoestand watergangen_De staat van de watergangen op basis van beeldkwaliteit </v>
      </c>
      <c r="V59" s="38" t="str">
        <f>CONCATENATE($A59,"_","Omvang","_",$E59,"_",$F59)</f>
        <v>58_Omvang_Onderhoudtoestand watergangen_De staat van de watergangen op basis van beeldkwaliteit </v>
      </c>
      <c r="W59" s="38" t="str">
        <f>CONCATENATE($A59,"_","Toelichting","_",$E59,"_",$F59)</f>
        <v>58_Toelichting_Onderhoudtoestand watergangen_De staat van de watergangen op basis van beeldkwaliteit </v>
      </c>
    </row>
    <row r="60" spans="1:23" ht="51">
      <c r="A60" s="12">
        <v>59</v>
      </c>
      <c r="B60" s="1" t="s">
        <v>126</v>
      </c>
      <c r="C60" s="1" t="s">
        <v>146</v>
      </c>
      <c r="D60" s="12">
        <v>22</v>
      </c>
      <c r="E60" s="7" t="s">
        <v>159</v>
      </c>
      <c r="F60" s="7" t="s">
        <v>217</v>
      </c>
      <c r="G60" s="7" t="s">
        <v>231</v>
      </c>
      <c r="H60" s="7" t="s">
        <v>232</v>
      </c>
      <c r="I60" s="7" t="s">
        <v>89</v>
      </c>
      <c r="J60" s="7" t="s">
        <v>160</v>
      </c>
      <c r="K60" s="7" t="s">
        <v>161</v>
      </c>
      <c r="L60" s="12"/>
      <c r="M60" s="12" t="s">
        <v>23</v>
      </c>
      <c r="N60" s="12"/>
      <c r="O60" s="12"/>
      <c r="P60" s="12"/>
      <c r="Q60" s="12"/>
      <c r="R60" s="12"/>
      <c r="S60" s="12"/>
      <c r="T60" s="12" t="s">
        <v>97</v>
      </c>
      <c r="U60" s="12" t="str">
        <f>CONCATENATE($A60,"_",$E60,"_",$F60,"_","Score")</f>
        <v>59_Vitaliteit straatbomen
_Onderhoudtoestand wordt beoordeeld op toekomstverwachting van bomen op grond van de bouw en het groeigedrag op basis VTA  (Visual Tree Assesment) methodiek._Score</v>
      </c>
      <c r="V60" s="12" t="str">
        <f>CONCATENATE($A60,"_",$E60,"_",$F60,"_","Omvang")</f>
        <v>59_Vitaliteit straatbomen
_Onderhoudtoestand wordt beoordeeld op toekomstverwachting van bomen op grond van de bouw en het groeigedrag op basis VTA  (Visual Tree Assesment) methodiek._Omvang</v>
      </c>
      <c r="W60" s="12" t="str">
        <f>CONCATENATE($A60,"_",$E60,"_",$F60,"_","Toelichting")</f>
        <v>59_Vitaliteit straatbomen
_Onderhoudtoestand wordt beoordeeld op toekomstverwachting van bomen op grond van de bouw en het groeigedrag op basis VTA  (Visual Tree Assesment) methodiek._Toelichting</v>
      </c>
    </row>
    <row r="61" spans="1:23" ht="51">
      <c r="A61" s="12">
        <v>60</v>
      </c>
      <c r="B61" s="1" t="s">
        <v>126</v>
      </c>
      <c r="C61" s="1" t="s">
        <v>146</v>
      </c>
      <c r="D61" s="12">
        <v>22</v>
      </c>
      <c r="E61" s="7" t="s">
        <v>159</v>
      </c>
      <c r="F61" s="7" t="s">
        <v>233</v>
      </c>
      <c r="G61" s="7" t="s">
        <v>234</v>
      </c>
      <c r="H61" s="7" t="s">
        <v>235</v>
      </c>
      <c r="I61" s="7" t="s">
        <v>89</v>
      </c>
      <c r="J61" s="7" t="s">
        <v>160</v>
      </c>
      <c r="K61" s="7" t="s">
        <v>161</v>
      </c>
      <c r="L61" s="12"/>
      <c r="M61" s="12" t="s">
        <v>23</v>
      </c>
      <c r="N61" s="12"/>
      <c r="O61" s="12"/>
      <c r="P61" s="12"/>
      <c r="Q61" s="12"/>
      <c r="R61" s="12"/>
      <c r="S61" s="12"/>
      <c r="T61" s="12" t="s">
        <v>97</v>
      </c>
      <c r="U61" s="12" t="str">
        <f>CONCATENATE($A61,"_",$E61,"_",$F61,"_","Score")</f>
        <v>60_Vitaliteit straatbomen
_Onderhoudtoestand wordt beoordeeld op aantal bomen met een goede, optimale en/of voldoende toekomstverwachting in één straat_Score</v>
      </c>
      <c r="V61" s="12" t="str">
        <f>CONCATENATE($A61,"_",$E61,"_",$F61,"_","Omvang")</f>
        <v>60_Vitaliteit straatbomen
_Onderhoudtoestand wordt beoordeeld op aantal bomen met een goede, optimale en/of voldoende toekomstverwachting in één straat_Omvang</v>
      </c>
      <c r="W61" s="12" t="str">
        <f>CONCATENATE($A61,"_",$E61,"_",$F61,"_","Toelichting")</f>
        <v>60_Vitaliteit straatbomen
_Onderhoudtoestand wordt beoordeeld op aantal bomen met een goede, optimale en/of voldoende toekomstverwachting in één straat_Toelichting</v>
      </c>
    </row>
    <row r="62" spans="1:11" ht="12.75">
      <c r="A62" s="12"/>
      <c r="E62" s="7"/>
      <c r="F62" s="8"/>
      <c r="G62" s="8"/>
      <c r="H62" s="8"/>
      <c r="I62" s="8"/>
      <c r="J62" s="8"/>
      <c r="K62" s="8"/>
    </row>
    <row r="63" spans="1:11" ht="12.75">
      <c r="A63" s="12"/>
      <c r="E63" s="7"/>
      <c r="F63" s="8"/>
      <c r="G63" s="8"/>
      <c r="H63" s="8"/>
      <c r="I63" s="8"/>
      <c r="J63" s="8"/>
      <c r="K63" s="8"/>
    </row>
    <row r="64" spans="1:11" ht="12.75">
      <c r="A64" s="12"/>
      <c r="E64" s="7"/>
      <c r="F64" s="8"/>
      <c r="G64" s="8"/>
      <c r="H64" s="8"/>
      <c r="I64" s="8"/>
      <c r="J64" s="8"/>
      <c r="K64" s="8"/>
    </row>
    <row r="65" spans="1:11" ht="12.75">
      <c r="A65" s="12"/>
      <c r="E65" s="7"/>
      <c r="F65" s="8"/>
      <c r="G65" s="8"/>
      <c r="H65" s="8"/>
      <c r="I65" s="8"/>
      <c r="J65" s="8"/>
      <c r="K65" s="8"/>
    </row>
    <row r="66" spans="1:11" ht="12.75">
      <c r="A66" s="12"/>
      <c r="E66" s="7"/>
      <c r="F66" s="8"/>
      <c r="G66" s="8"/>
      <c r="H66" s="8"/>
      <c r="I66" s="8"/>
      <c r="J66" s="8"/>
      <c r="K66" s="8"/>
    </row>
    <row r="67" spans="1:11" ht="12.75">
      <c r="A67" s="12"/>
      <c r="E67" s="7"/>
      <c r="F67" s="8"/>
      <c r="G67" s="8"/>
      <c r="H67" s="8"/>
      <c r="I67" s="8"/>
      <c r="J67" s="8"/>
      <c r="K67" s="8"/>
    </row>
    <row r="68" spans="1:11" ht="12.75">
      <c r="A68" s="12"/>
      <c r="E68" s="7"/>
      <c r="F68" s="8"/>
      <c r="G68" s="8"/>
      <c r="H68" s="8"/>
      <c r="I68" s="8"/>
      <c r="J68" s="8"/>
      <c r="K68" s="8"/>
    </row>
    <row r="69" spans="1:11" ht="12.75">
      <c r="A69" s="12"/>
      <c r="E69" s="7"/>
      <c r="F69" s="8"/>
      <c r="G69" s="8"/>
      <c r="H69" s="8"/>
      <c r="I69" s="8"/>
      <c r="J69" s="8"/>
      <c r="K69" s="8"/>
    </row>
    <row r="70" spans="1:11" ht="12.75">
      <c r="A70" s="12"/>
      <c r="E70" s="7"/>
      <c r="F70" s="8"/>
      <c r="G70" s="8"/>
      <c r="H70" s="8"/>
      <c r="I70" s="8"/>
      <c r="J70" s="8"/>
      <c r="K70" s="8"/>
    </row>
    <row r="71" spans="1:11" ht="12.75">
      <c r="A71" s="12"/>
      <c r="E71" s="7"/>
      <c r="F71" s="8"/>
      <c r="G71" s="8"/>
      <c r="H71" s="8"/>
      <c r="I71" s="8"/>
      <c r="J71" s="8"/>
      <c r="K71" s="8"/>
    </row>
    <row r="72" spans="1:11" ht="12.75">
      <c r="A72" s="12"/>
      <c r="E72" s="7"/>
      <c r="F72" s="8"/>
      <c r="G72" s="8"/>
      <c r="H72" s="8"/>
      <c r="I72" s="8"/>
      <c r="J72" s="8"/>
      <c r="K72" s="8"/>
    </row>
    <row r="73" spans="1:11" ht="12.75">
      <c r="A73" s="12"/>
      <c r="E73" s="7"/>
      <c r="F73" s="8"/>
      <c r="G73" s="8"/>
      <c r="H73" s="8"/>
      <c r="I73" s="8"/>
      <c r="J73" s="8"/>
      <c r="K73" s="8"/>
    </row>
    <row r="74" spans="1:11" ht="12.75">
      <c r="A74" s="12"/>
      <c r="E74" s="7"/>
      <c r="F74" s="8"/>
      <c r="G74" s="8"/>
      <c r="H74" s="8"/>
      <c r="I74" s="8"/>
      <c r="J74" s="8"/>
      <c r="K74" s="8"/>
    </row>
    <row r="75" spans="1:11" ht="12.75">
      <c r="A75" s="12"/>
      <c r="E75" s="7"/>
      <c r="F75" s="8"/>
      <c r="G75" s="8"/>
      <c r="H75" s="8"/>
      <c r="I75" s="8"/>
      <c r="J75" s="8"/>
      <c r="K75" s="8"/>
    </row>
    <row r="76" spans="1:11" ht="12.75">
      <c r="A76" s="12"/>
      <c r="E76" s="7"/>
      <c r="F76" s="8"/>
      <c r="G76" s="8"/>
      <c r="H76" s="8"/>
      <c r="I76" s="8"/>
      <c r="J76" s="8"/>
      <c r="K76" s="8"/>
    </row>
    <row r="77" spans="1:11" ht="12.75">
      <c r="A77" s="12"/>
      <c r="E77" s="7"/>
      <c r="F77" s="8"/>
      <c r="G77" s="8"/>
      <c r="H77" s="8"/>
      <c r="I77" s="8"/>
      <c r="J77" s="8"/>
      <c r="K77" s="8"/>
    </row>
    <row r="78" spans="1:11" ht="12.75">
      <c r="A78" s="12"/>
      <c r="E78" s="7"/>
      <c r="F78" s="8"/>
      <c r="G78" s="8"/>
      <c r="H78" s="8"/>
      <c r="I78" s="8"/>
      <c r="J78" s="8"/>
      <c r="K78" s="8"/>
    </row>
    <row r="79" spans="1:11" ht="12.75">
      <c r="A79" s="12"/>
      <c r="E79" s="7"/>
      <c r="F79" s="8"/>
      <c r="G79" s="8"/>
      <c r="H79" s="8"/>
      <c r="I79" s="8"/>
      <c r="J79" s="8"/>
      <c r="K79" s="8"/>
    </row>
    <row r="80" spans="1:11" ht="12.75">
      <c r="A80" s="12"/>
      <c r="E80" s="7"/>
      <c r="F80" s="8"/>
      <c r="G80" s="8"/>
      <c r="H80" s="8"/>
      <c r="I80" s="8"/>
      <c r="J80" s="8"/>
      <c r="K80" s="8"/>
    </row>
    <row r="81" spans="1:11" ht="12.75">
      <c r="A81" s="12"/>
      <c r="E81" s="7"/>
      <c r="F81" s="8"/>
      <c r="G81" s="8"/>
      <c r="H81" s="8"/>
      <c r="I81" s="8"/>
      <c r="J81" s="8"/>
      <c r="K81" s="8"/>
    </row>
    <row r="82" spans="1:11" ht="12.75">
      <c r="A82" s="12"/>
      <c r="E82" s="7"/>
      <c r="F82" s="8"/>
      <c r="G82" s="8"/>
      <c r="H82" s="8"/>
      <c r="I82" s="8"/>
      <c r="J82" s="8"/>
      <c r="K82" s="8"/>
    </row>
    <row r="83" spans="1:11" ht="12.75">
      <c r="A83" s="12"/>
      <c r="E83" s="7"/>
      <c r="F83" s="8"/>
      <c r="G83" s="8"/>
      <c r="H83" s="8"/>
      <c r="I83" s="8"/>
      <c r="J83" s="8"/>
      <c r="K83" s="8"/>
    </row>
    <row r="84" spans="1:11" ht="12.75">
      <c r="A84" s="12"/>
      <c r="E84" s="7"/>
      <c r="F84" s="8"/>
      <c r="G84" s="8"/>
      <c r="H84" s="8"/>
      <c r="I84" s="8"/>
      <c r="J84" s="8"/>
      <c r="K84" s="8"/>
    </row>
    <row r="85" spans="1:11" ht="12.75">
      <c r="A85" s="12"/>
      <c r="E85" s="7"/>
      <c r="F85" s="8"/>
      <c r="G85" s="8"/>
      <c r="H85" s="8"/>
      <c r="I85" s="8"/>
      <c r="J85" s="8"/>
      <c r="K85" s="8"/>
    </row>
    <row r="86" spans="1:11" ht="12.75">
      <c r="A86" s="12"/>
      <c r="E86" s="7"/>
      <c r="F86" s="8"/>
      <c r="G86" s="8"/>
      <c r="H86" s="8"/>
      <c r="I86" s="8"/>
      <c r="J86" s="8"/>
      <c r="K86" s="8"/>
    </row>
    <row r="87" spans="1:11" ht="12.75">
      <c r="A87" s="12"/>
      <c r="E87" s="7"/>
      <c r="F87" s="8"/>
      <c r="G87" s="8"/>
      <c r="H87" s="8"/>
      <c r="I87" s="8"/>
      <c r="J87" s="8"/>
      <c r="K87" s="8"/>
    </row>
    <row r="88" spans="1:11" ht="12.75">
      <c r="A88" s="12"/>
      <c r="E88" s="7"/>
      <c r="F88" s="8"/>
      <c r="G88" s="8"/>
      <c r="H88" s="8"/>
      <c r="I88" s="8"/>
      <c r="J88" s="8"/>
      <c r="K88" s="8"/>
    </row>
    <row r="89" spans="1:11" ht="12.75">
      <c r="A89" s="12"/>
      <c r="E89" s="7"/>
      <c r="F89" s="8"/>
      <c r="G89" s="8"/>
      <c r="H89" s="8"/>
      <c r="I89" s="8"/>
      <c r="J89" s="8"/>
      <c r="K89" s="8"/>
    </row>
    <row r="90" spans="1:11" ht="12.75">
      <c r="A90" s="12"/>
      <c r="E90" s="7"/>
      <c r="F90" s="8"/>
      <c r="G90" s="8"/>
      <c r="H90" s="8"/>
      <c r="I90" s="8"/>
      <c r="J90" s="8"/>
      <c r="K90" s="8"/>
    </row>
    <row r="91" spans="1:11" ht="12.75">
      <c r="A91" s="12"/>
      <c r="E91" s="8"/>
      <c r="F91" s="8"/>
      <c r="G91" s="8"/>
      <c r="H91" s="8"/>
      <c r="I91" s="8"/>
      <c r="J91" s="8"/>
      <c r="K91" s="8"/>
    </row>
    <row r="92" spans="1:11" ht="12.75">
      <c r="A92" s="12"/>
      <c r="E92" s="8"/>
      <c r="F92" s="8"/>
      <c r="G92" s="8"/>
      <c r="H92" s="8"/>
      <c r="I92" s="8"/>
      <c r="J92" s="8"/>
      <c r="K92" s="8"/>
    </row>
    <row r="93" ht="12.75">
      <c r="A93" s="12"/>
    </row>
    <row r="94" ht="12.75">
      <c r="A94" s="12"/>
    </row>
    <row r="95" ht="12.75">
      <c r="A95" s="12"/>
    </row>
    <row r="96" ht="12.75">
      <c r="A96" s="12"/>
    </row>
    <row r="97" ht="12.75">
      <c r="A97" s="12"/>
    </row>
  </sheetData>
  <sheetProtection selectLockedCells="1" selectUnlockedCells="1"/>
  <autoFilter ref="A1:IT59"/>
  <hyperlinks>
    <hyperlink ref="K3" r:id="rId1" display="http://www.verkeerinzicht.nl"/>
    <hyperlink ref="K19" r:id="rId2" display="Viastat https://viastat.via.nl/Default.aspx"/>
  </hyperlinks>
  <printOptions/>
  <pageMargins left="0.7875" right="0.7875" top="1.0527777777777778" bottom="1.0527777777777778" header="0.7875" footer="0.7875"/>
  <pageSetup firstPageNumber="1" useFirstPageNumber="1" horizontalDpi="300" verticalDpi="300" orientation="portrait" paperSize="9" r:id="rId3"/>
  <headerFooter alignWithMargins="0">
    <oddHeader>&amp;C&amp;"Times New Roman,Standaard"&amp;12&amp;A</oddHeader>
    <oddFooter>&amp;C&amp;"Times New Roman,Standaard"&amp;12Pagina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L166"/>
  <sheetViews>
    <sheetView zoomScalePageLayoutView="0" workbookViewId="0" topLeftCell="A1">
      <selection activeCell="E6" sqref="E6"/>
    </sheetView>
  </sheetViews>
  <sheetFormatPr defaultColWidth="11.57421875" defaultRowHeight="12.75"/>
  <cols>
    <col min="1" max="2" width="9.00390625" style="18" customWidth="1"/>
    <col min="3" max="3" width="12.00390625" style="18" customWidth="1"/>
    <col min="4" max="4" width="0" style="18" hidden="1" customWidth="1"/>
    <col min="5" max="5" width="37.8515625" style="18" customWidth="1"/>
    <col min="6" max="6" width="46.140625" style="18" customWidth="1"/>
    <col min="7" max="7" width="43.28125" style="18" customWidth="1"/>
    <col min="8" max="8" width="37.140625" style="18" customWidth="1"/>
    <col min="9" max="9" width="11.421875" style="18" customWidth="1"/>
    <col min="10" max="10" width="21.7109375" style="18" customWidth="1"/>
    <col min="11" max="11" width="47.28125" style="18" hidden="1" customWidth="1"/>
    <col min="12" max="12" width="34.57421875" style="18" hidden="1" customWidth="1"/>
    <col min="13" max="33" width="0" style="18" hidden="1" customWidth="1"/>
    <col min="34" max="254" width="9.00390625" style="18" customWidth="1"/>
    <col min="255" max="16384" width="11.57421875" style="18" customWidth="1"/>
  </cols>
  <sheetData>
    <row r="1" spans="1:33" s="19" customFormat="1" ht="38.25">
      <c r="A1" s="19" t="str">
        <f>'Kwaliteitskenmerken-invoer'!A1</f>
        <v>Criterium-nr.</v>
      </c>
      <c r="B1" s="19" t="str">
        <f>'Kwaliteitskenmerken-invoer'!B1</f>
        <v>Categorie</v>
      </c>
      <c r="C1" s="19" t="str">
        <f>'Kwaliteitskenmerken-invoer'!C1</f>
        <v>Thema</v>
      </c>
      <c r="D1" s="19" t="str">
        <f>'Kwaliteitskenmerken-invoer'!D1</f>
        <v>Kwaliteitskenmerk nr.</v>
      </c>
      <c r="E1" s="19" t="str">
        <f>'Kwaliteitskenmerken-invoer'!E1</f>
        <v>Kwaliteitskenmerk</v>
      </c>
      <c r="F1" s="19" t="str">
        <f>'Kwaliteitskenmerken-invoer'!F1</f>
        <v>Criterium</v>
      </c>
      <c r="G1" s="19" t="str">
        <f>IF(ISBLANK('Kwaliteitskenmerken-invoer'!G1),"",'Kwaliteitskenmerken-invoer'!G1)</f>
        <v>Utrechtse maatlat</v>
      </c>
      <c r="H1" s="19" t="str">
        <f>IF(ISBLANK('Kwaliteitskenmerken-invoer'!H1),"",'Kwaliteitskenmerken-invoer'!H1)</f>
        <v>Ondergrens Utrechtse maatlat</v>
      </c>
      <c r="I1" s="19" t="str">
        <f>'Kwaliteitskenmerken-invoer'!I1</f>
        <v>Beoordeling </v>
      </c>
      <c r="J1" s="19" t="str">
        <f>'Kwaliteitskenmerken-invoer'!J1</f>
        <v>Beoordelaar/ naam</v>
      </c>
      <c r="K1" s="19" t="str">
        <f>IF(ISBLANK('Kwaliteitskenmerken-invoer'!K1),"",'Kwaliteitskenmerken-invoer'!K1)</f>
        <v>Bron(nen) </v>
      </c>
      <c r="L1" s="19" t="e">
        <f>IF(ISBLANK('Kwaliteitskenmerken-invoer'!#REF!),"",'Kwaliteitskenmerken-invoer'!#REF!)</f>
        <v>#REF!</v>
      </c>
      <c r="M1" s="19" t="str">
        <f>'Kwaliteitskenmerken-invoer'!L1</f>
        <v>Score (tekst)</v>
      </c>
      <c r="N1" s="19" t="str">
        <f>'Kwaliteitskenmerken-invoer'!M1</f>
        <v>Numeriek</v>
      </c>
      <c r="O1" s="19" t="str">
        <f>'Kwaliteitskenmerken-invoer'!N1</f>
        <v>Score (num)</v>
      </c>
      <c r="P1" s="19" t="str">
        <f>'Kwaliteitskenmerken-invoer'!O1</f>
        <v>Score toelichting</v>
      </c>
      <c r="Q1" s="19" t="str">
        <f>'Kwaliteitskenmerken-invoer'!P1</f>
        <v>Omvang</v>
      </c>
      <c r="R1" s="19" t="str">
        <f>'Kwaliteitskenmerken-invoer'!Q1</f>
        <v>Ernst</v>
      </c>
      <c r="S1" s="19" t="str">
        <f>'Kwaliteitskenmerken-invoer'!R1</f>
        <v>Afwijking (Ernst*Omvang)</v>
      </c>
      <c r="T1" s="19" t="str">
        <f>'Kwaliteitskenmerken-invoer'!S1</f>
        <v>Eindscore</v>
      </c>
      <c r="U1" s="19" t="str">
        <f>'Kwaliteitskenmerken-invoer'!T1</f>
        <v>Bestand</v>
      </c>
      <c r="V1" s="19" t="str">
        <f>'Kwaliteitskenmerken-invoer'!U1</f>
        <v>Combi_Score</v>
      </c>
      <c r="W1" s="19" t="str">
        <f>'Kwaliteitskenmerken-invoer'!V1</f>
        <v>Combi_Omvang</v>
      </c>
      <c r="X1" s="19" t="str">
        <f>'Kwaliteitskenmerken-invoer'!W1</f>
        <v>Score_Toelichting</v>
      </c>
      <c r="Y1" s="19">
        <f>'Kwaliteitskenmerken-invoer'!X1</f>
        <v>0</v>
      </c>
      <c r="Z1" s="19">
        <f>'Kwaliteitskenmerken-invoer'!Y1</f>
        <v>0</v>
      </c>
      <c r="AA1" s="19">
        <f>'Kwaliteitskenmerken-invoer'!Z1</f>
        <v>0</v>
      </c>
      <c r="AB1" s="19">
        <f>'Kwaliteitskenmerken-invoer'!AA1</f>
        <v>0</v>
      </c>
      <c r="AC1" s="19">
        <f>'Kwaliteitskenmerken-invoer'!AB1</f>
        <v>0</v>
      </c>
      <c r="AD1" s="19">
        <f>'Kwaliteitskenmerken-invoer'!AC1</f>
        <v>0</v>
      </c>
      <c r="AE1" s="19">
        <f>'Kwaliteitskenmerken-invoer'!AD1</f>
        <v>0</v>
      </c>
      <c r="AF1" s="19">
        <f>'Kwaliteitskenmerken-invoer'!AE1</f>
        <v>0</v>
      </c>
      <c r="AG1" s="19">
        <f>'Kwaliteitskenmerken-invoer'!AF1</f>
        <v>0</v>
      </c>
    </row>
    <row r="2" spans="1:38" s="25" customFormat="1" ht="24.75" customHeight="1">
      <c r="A2" s="35">
        <f>'Kwaliteitskenmerken-invoer'!A2</f>
        <v>1</v>
      </c>
      <c r="B2" s="21" t="str">
        <f>'Kwaliteitskenmerken-invoer'!B2</f>
        <v>Gebruik</v>
      </c>
      <c r="C2" s="21" t="str">
        <f>'Kwaliteitskenmerken-invoer'!C2</f>
        <v>Functie</v>
      </c>
      <c r="D2" s="22">
        <f>'Kwaliteitskenmerken-invoer'!D2</f>
        <v>1</v>
      </c>
      <c r="E2" s="22" t="str">
        <f>'Kwaliteitskenmerken-invoer'!E2</f>
        <v>Parkeren</v>
      </c>
      <c r="F2" s="22" t="str">
        <f>'Kwaliteitskenmerken-invoer'!F2</f>
        <v>Totaal</v>
      </c>
      <c r="G2" s="23">
        <f>IF(ISBLANK('Kwaliteitskenmerken-invoer'!G2),"",'Kwaliteitskenmerken-invoer'!G2)</f>
      </c>
      <c r="H2" s="24">
        <f>IF(ISBLANK('Kwaliteitskenmerken-invoer'!H2),"",'Kwaliteitskenmerken-invoer'!H2)</f>
      </c>
      <c r="I2" s="22" t="str">
        <f>'Kwaliteitskenmerken-invoer'!I2</f>
        <v>Kwalitatief</v>
      </c>
      <c r="J2" s="22" t="str">
        <f>'Kwaliteitskenmerken-invoer'!J2</f>
        <v>Wijkverkeersadviseur</v>
      </c>
      <c r="K2" s="22">
        <f>IF(ISBLANK('Kwaliteitskenmerken-invoer'!K2),"",'Kwaliteitskenmerken-invoer'!K2)</f>
      </c>
      <c r="L2" s="22" t="e">
        <f>IF(ISBLANK('Kwaliteitskenmerken-invoer'!#REF!),"",'Kwaliteitskenmerken-invoer'!#REF!)</f>
        <v>#REF!</v>
      </c>
      <c r="M2" s="22">
        <f>'Kwaliteitskenmerken-invoer'!L2</f>
        <v>0</v>
      </c>
      <c r="N2" s="22" t="str">
        <f>'Kwaliteitskenmerken-invoer'!M2</f>
        <v>ja</v>
      </c>
      <c r="O2" s="22">
        <f>'Kwaliteitskenmerken-invoer'!N2</f>
        <v>0</v>
      </c>
      <c r="P2" s="22">
        <f>'Kwaliteitskenmerken-invoer'!O2</f>
        <v>0</v>
      </c>
      <c r="Q2" s="22">
        <f>'Kwaliteitskenmerken-invoer'!P2</f>
        <v>0</v>
      </c>
      <c r="R2" s="22">
        <f>'Kwaliteitskenmerken-invoer'!Q2</f>
        <v>0</v>
      </c>
      <c r="S2" s="22">
        <f>'Kwaliteitskenmerken-invoer'!R2</f>
        <v>0</v>
      </c>
      <c r="T2" s="22">
        <f>'Kwaliteitskenmerken-invoer'!S2</f>
        <v>0</v>
      </c>
      <c r="U2" s="22" t="str">
        <f>'Kwaliteitskenmerken-invoer'!T2</f>
        <v>Kwalitatief_Score</v>
      </c>
      <c r="V2" s="22" t="str">
        <f>'Kwaliteitskenmerken-invoer'!U2</f>
        <v>1_Score_Parkeren_Totaal</v>
      </c>
      <c r="W2" s="22" t="str">
        <f>'Kwaliteitskenmerken-invoer'!V2</f>
        <v>1_Omvang_Parkeren_Totaal</v>
      </c>
      <c r="X2" s="22" t="str">
        <f>'Kwaliteitskenmerken-invoer'!W2</f>
        <v>1_Toelichting_Parkeren_Totaal</v>
      </c>
      <c r="Y2" s="22">
        <f>'Kwaliteitskenmerken-invoer'!X2</f>
        <v>0</v>
      </c>
      <c r="Z2" s="22">
        <f>'Kwaliteitskenmerken-invoer'!Y2</f>
        <v>0</v>
      </c>
      <c r="AA2" s="22">
        <f>'Kwaliteitskenmerken-invoer'!Z2</f>
        <v>0</v>
      </c>
      <c r="AB2" s="22">
        <f>'Kwaliteitskenmerken-invoer'!AA2</f>
        <v>0</v>
      </c>
      <c r="AC2" s="22">
        <f>'Kwaliteitskenmerken-invoer'!AB2</f>
        <v>0</v>
      </c>
      <c r="AD2" s="22">
        <f>'Kwaliteitskenmerken-invoer'!AC2</f>
        <v>0</v>
      </c>
      <c r="AE2" s="22">
        <f>'Kwaliteitskenmerken-invoer'!AD2</f>
        <v>0</v>
      </c>
      <c r="AF2" s="22">
        <f>'Kwaliteitskenmerken-invoer'!AE2</f>
        <v>0</v>
      </c>
      <c r="AG2" s="22">
        <f>'Kwaliteitskenmerken-invoer'!AF2</f>
        <v>0</v>
      </c>
      <c r="AH2" s="20"/>
      <c r="AI2" s="20"/>
      <c r="AJ2" s="20"/>
      <c r="AK2" s="20"/>
      <c r="AL2" s="20"/>
    </row>
    <row r="3" spans="1:38" ht="37.5" customHeight="1">
      <c r="A3" s="35">
        <f>'Kwaliteitskenmerken-invoer'!A3</f>
        <v>2</v>
      </c>
      <c r="B3" s="21" t="str">
        <f>'Kwaliteitskenmerken-invoer'!B3</f>
        <v>Gebruik</v>
      </c>
      <c r="C3" s="21" t="str">
        <f>'Kwaliteitskenmerken-invoer'!C3</f>
        <v>Functie</v>
      </c>
      <c r="D3" s="20">
        <f>'Kwaliteitskenmerken-invoer'!D3</f>
        <v>1</v>
      </c>
      <c r="E3" s="20" t="str">
        <f>'Kwaliteitskenmerken-invoer'!E3</f>
        <v>Parkeren</v>
      </c>
      <c r="F3" s="20" t="str">
        <f>'Kwaliteitskenmerken-invoer'!F3</f>
        <v>Hoeveelheid parkeerplaatsen: de mate waarin op de juiste plek wordt geparkeerd</v>
      </c>
      <c r="G3" s="20" t="str">
        <f>IF(ISBLANK('Kwaliteitskenmerken-invoer'!G3),"",'Kwaliteitskenmerken-invoer'!G3)</f>
        <v>Er wordt niet op trottoirs en andere niet voor parkeren aangewezen plekken geparkeerd</v>
      </c>
      <c r="H3" s="20" t="str">
        <f>IF(ISBLANK('Kwaliteitskenmerken-invoer'!H3),"",'Kwaliteitskenmerken-invoer'!H3)</f>
        <v>Er wordt (fout)geparkeerd (bijv. op de trottoirs)</v>
      </c>
      <c r="I3" s="20" t="str">
        <f>'Kwaliteitskenmerken-invoer'!I3</f>
        <v>Kwalitatief</v>
      </c>
      <c r="J3" s="20" t="str">
        <f>'Kwaliteitskenmerken-invoer'!J3</f>
        <v>Wijkverkeersadviseur</v>
      </c>
      <c r="K3" s="20" t="str">
        <f>IF(ISBLANK('Kwaliteitskenmerken-invoer'!K3),"",'Kwaliteitskenmerken-invoer'!K3)</f>
        <v>http://www.verkeerinzicht.nl</v>
      </c>
      <c r="L3" s="20" t="e">
        <f>IF(ISBLANK('Kwaliteitskenmerken-invoer'!#REF!),"",'Kwaliteitskenmerken-invoer'!#REF!)</f>
        <v>#REF!</v>
      </c>
      <c r="M3" s="20">
        <f>'Kwaliteitskenmerken-invoer'!L3</f>
        <v>0</v>
      </c>
      <c r="N3" s="20">
        <f>'Kwaliteitskenmerken-invoer'!M3</f>
        <v>0</v>
      </c>
      <c r="O3" s="20">
        <f>'Kwaliteitskenmerken-invoer'!N3</f>
        <v>0</v>
      </c>
      <c r="P3" s="20">
        <f>'Kwaliteitskenmerken-invoer'!O3</f>
        <v>0</v>
      </c>
      <c r="Q3" s="20">
        <f>'Kwaliteitskenmerken-invoer'!P3</f>
        <v>0</v>
      </c>
      <c r="R3" s="20">
        <f>'Kwaliteitskenmerken-invoer'!Q3</f>
        <v>0</v>
      </c>
      <c r="S3" s="20">
        <f>'Kwaliteitskenmerken-invoer'!R3</f>
        <v>0</v>
      </c>
      <c r="T3" s="20">
        <f>'Kwaliteitskenmerken-invoer'!S3</f>
        <v>0</v>
      </c>
      <c r="U3" s="20" t="str">
        <f>'Kwaliteitskenmerken-invoer'!T3</f>
        <v>Kwalitatief_Score</v>
      </c>
      <c r="V3" s="20" t="str">
        <f>'Kwaliteitskenmerken-invoer'!U3</f>
        <v>2_Score_Parkeren_Hoeveelheid parkeerplaatsen: de mate waarin op de juiste plek wordt geparkeerd</v>
      </c>
      <c r="W3" s="20" t="str">
        <f>'Kwaliteitskenmerken-invoer'!V3</f>
        <v>2_Omvang_Parkeren_Hoeveelheid parkeerplaatsen: de mate waarin op de juiste plek wordt geparkeerd</v>
      </c>
      <c r="X3" s="20" t="str">
        <f>'Kwaliteitskenmerken-invoer'!W3</f>
        <v>2_Toelichting_Parkeren_Hoeveelheid parkeerplaatsen: de mate waarin op de juiste plek wordt geparkeerd</v>
      </c>
      <c r="Y3" s="20">
        <f>'Kwaliteitskenmerken-invoer'!X3</f>
        <v>0</v>
      </c>
      <c r="Z3" s="20">
        <f>'Kwaliteitskenmerken-invoer'!Y3</f>
        <v>0</v>
      </c>
      <c r="AA3" s="20">
        <f>'Kwaliteitskenmerken-invoer'!Z3</f>
        <v>0</v>
      </c>
      <c r="AB3" s="20">
        <f>'Kwaliteitskenmerken-invoer'!AA3</f>
        <v>0</v>
      </c>
      <c r="AC3" s="20">
        <f>'Kwaliteitskenmerken-invoer'!AB3</f>
        <v>0</v>
      </c>
      <c r="AD3" s="20">
        <f>'Kwaliteitskenmerken-invoer'!AC3</f>
        <v>0</v>
      </c>
      <c r="AE3" s="20">
        <f>'Kwaliteitskenmerken-invoer'!AD3</f>
        <v>0</v>
      </c>
      <c r="AF3" s="20">
        <f>'Kwaliteitskenmerken-invoer'!AE3</f>
        <v>0</v>
      </c>
      <c r="AG3" s="20">
        <f>'Kwaliteitskenmerken-invoer'!AF3</f>
        <v>0</v>
      </c>
      <c r="AH3" s="20"/>
      <c r="AI3" s="20"/>
      <c r="AJ3" s="20"/>
      <c r="AK3" s="20"/>
      <c r="AL3" s="20"/>
    </row>
    <row r="4" spans="1:38" ht="46.5" customHeight="1">
      <c r="A4" s="35">
        <f>'Kwaliteitskenmerken-invoer'!A4</f>
        <v>3</v>
      </c>
      <c r="B4" s="21" t="str">
        <f>'Kwaliteitskenmerken-invoer'!B4</f>
        <v>Gebruik</v>
      </c>
      <c r="C4" s="21" t="str">
        <f>'Kwaliteitskenmerken-invoer'!C4</f>
        <v>Functie</v>
      </c>
      <c r="D4" s="20">
        <f>'Kwaliteitskenmerken-invoer'!D4</f>
        <v>1</v>
      </c>
      <c r="E4" s="20" t="str">
        <f>'Kwaliteitskenmerken-invoer'!E4</f>
        <v>Parkeren</v>
      </c>
      <c r="F4" s="20" t="str">
        <f>'Kwaliteitskenmerken-invoer'!F4</f>
        <v>Ruimte van de vakken</v>
      </c>
      <c r="G4" s="20" t="str">
        <f>IF(ISBLANK('Kwaliteitskenmerken-invoer'!G4),"",'Kwaliteitskenmerken-invoer'!G4)</f>
        <v>De parkeervakken zijn ruim genoeg volgens richtlijnen (ASVV: 5,5x2m) of 1,80-2,00 m. Er is maatwerk per straat </v>
      </c>
      <c r="H4" s="20" t="str">
        <f>IF(ISBLANK('Kwaliteitskenmerken-invoer'!H4),"",'Kwaliteitskenmerken-invoer'!H4)</f>
        <v>Er is sprake van te krappe parkeervakken</v>
      </c>
      <c r="I4" s="20" t="str">
        <f>'Kwaliteitskenmerken-invoer'!I4</f>
        <v>Kwalitatief</v>
      </c>
      <c r="J4" s="20" t="str">
        <f>'Kwaliteitskenmerken-invoer'!J4</f>
        <v>Wijkverkeersadviseur</v>
      </c>
      <c r="K4" s="20">
        <f>IF(ISBLANK('Kwaliteitskenmerken-invoer'!K4),"",'Kwaliteitskenmerken-invoer'!K4)</f>
      </c>
      <c r="L4" s="20" t="e">
        <f>IF(ISBLANK('Kwaliteitskenmerken-invoer'!#REF!),"",'Kwaliteitskenmerken-invoer'!#REF!)</f>
        <v>#REF!</v>
      </c>
      <c r="M4" s="20">
        <f>'Kwaliteitskenmerken-invoer'!L4</f>
        <v>0</v>
      </c>
      <c r="N4" s="20">
        <f>'Kwaliteitskenmerken-invoer'!M4</f>
        <v>0</v>
      </c>
      <c r="O4" s="20">
        <f>'Kwaliteitskenmerken-invoer'!N4</f>
        <v>0</v>
      </c>
      <c r="P4" s="20">
        <f>'Kwaliteitskenmerken-invoer'!O4</f>
        <v>0</v>
      </c>
      <c r="Q4" s="20">
        <f>'Kwaliteitskenmerken-invoer'!P4</f>
        <v>0</v>
      </c>
      <c r="R4" s="20">
        <f>'Kwaliteitskenmerken-invoer'!Q4</f>
        <v>0</v>
      </c>
      <c r="S4" s="20">
        <f>'Kwaliteitskenmerken-invoer'!R4</f>
        <v>0</v>
      </c>
      <c r="T4" s="20">
        <f>'Kwaliteitskenmerken-invoer'!S4</f>
        <v>0</v>
      </c>
      <c r="U4" s="20" t="str">
        <f>'Kwaliteitskenmerken-invoer'!T4</f>
        <v>Kwalitatief_Score</v>
      </c>
      <c r="V4" s="20" t="str">
        <f>'Kwaliteitskenmerken-invoer'!U4</f>
        <v>3_Score_Parkeren_Ruimte van de vakken</v>
      </c>
      <c r="W4" s="20" t="str">
        <f>'Kwaliteitskenmerken-invoer'!V4</f>
        <v>3_Omvang_Parkeren_Ruimte van de vakken</v>
      </c>
      <c r="X4" s="20" t="str">
        <f>'Kwaliteitskenmerken-invoer'!W4</f>
        <v>3_Toelichting_Parkeren_Ruimte van de vakken</v>
      </c>
      <c r="Y4" s="20">
        <f>'Kwaliteitskenmerken-invoer'!X4</f>
        <v>0</v>
      </c>
      <c r="Z4" s="20">
        <f>'Kwaliteitskenmerken-invoer'!Y4</f>
        <v>0</v>
      </c>
      <c r="AA4" s="20">
        <f>'Kwaliteitskenmerken-invoer'!Z4</f>
        <v>0</v>
      </c>
      <c r="AB4" s="20">
        <f>'Kwaliteitskenmerken-invoer'!AA4</f>
        <v>0</v>
      </c>
      <c r="AC4" s="20">
        <f>'Kwaliteitskenmerken-invoer'!AB4</f>
        <v>0</v>
      </c>
      <c r="AD4" s="20">
        <f>'Kwaliteitskenmerken-invoer'!AC4</f>
        <v>0</v>
      </c>
      <c r="AE4" s="20">
        <f>'Kwaliteitskenmerken-invoer'!AD4</f>
        <v>0</v>
      </c>
      <c r="AF4" s="20">
        <f>'Kwaliteitskenmerken-invoer'!AE4</f>
        <v>0</v>
      </c>
      <c r="AG4" s="20">
        <f>'Kwaliteitskenmerken-invoer'!AF4</f>
        <v>0</v>
      </c>
      <c r="AH4" s="20"/>
      <c r="AI4" s="20"/>
      <c r="AJ4" s="20"/>
      <c r="AK4" s="20"/>
      <c r="AL4" s="20"/>
    </row>
    <row r="5" spans="1:38" s="25" customFormat="1" ht="24.75" customHeight="1">
      <c r="A5" s="35">
        <f>'Kwaliteitskenmerken-invoer'!A5</f>
        <v>4</v>
      </c>
      <c r="B5" s="21" t="str">
        <f>'Kwaliteitskenmerken-invoer'!B5</f>
        <v>Gebruik</v>
      </c>
      <c r="C5" s="21" t="str">
        <f>'Kwaliteitskenmerken-invoer'!C5</f>
        <v>Functie</v>
      </c>
      <c r="D5" s="22">
        <f>'Kwaliteitskenmerken-invoer'!D5</f>
        <v>2</v>
      </c>
      <c r="E5" s="22" t="str">
        <f>'Kwaliteitskenmerken-invoer'!E5</f>
        <v>Ruimte voor fietsers</v>
      </c>
      <c r="F5" s="22" t="str">
        <f>'Kwaliteitskenmerken-invoer'!F5</f>
        <v>Totaal</v>
      </c>
      <c r="G5" s="26">
        <f>IF(ISBLANK('Kwaliteitskenmerken-invoer'!G5),"",'Kwaliteitskenmerken-invoer'!G5)</f>
      </c>
      <c r="H5" s="24">
        <f>IF(ISBLANK('Kwaliteitskenmerken-invoer'!H5),"",'Kwaliteitskenmerken-invoer'!H5)</f>
      </c>
      <c r="I5" s="22" t="str">
        <f>'Kwaliteitskenmerken-invoer'!I5</f>
        <v>Kwalitatief</v>
      </c>
      <c r="J5" s="22" t="str">
        <f>'Kwaliteitskenmerken-invoer'!J5</f>
        <v>Wijkverkeersadviseur</v>
      </c>
      <c r="K5" s="22">
        <f>IF(ISBLANK('Kwaliteitskenmerken-invoer'!K5),"",'Kwaliteitskenmerken-invoer'!K5)</f>
      </c>
      <c r="L5" s="22" t="e">
        <f>IF(ISBLANK('Kwaliteitskenmerken-invoer'!#REF!),"",'Kwaliteitskenmerken-invoer'!#REF!)</f>
        <v>#REF!</v>
      </c>
      <c r="M5" s="22">
        <f>'Kwaliteitskenmerken-invoer'!L5</f>
        <v>0</v>
      </c>
      <c r="N5" s="22" t="str">
        <f>'Kwaliteitskenmerken-invoer'!M5</f>
        <v>ja</v>
      </c>
      <c r="O5" s="22">
        <f>'Kwaliteitskenmerken-invoer'!N5</f>
        <v>0</v>
      </c>
      <c r="P5" s="22">
        <f>'Kwaliteitskenmerken-invoer'!O5</f>
        <v>0</v>
      </c>
      <c r="Q5" s="22">
        <f>'Kwaliteitskenmerken-invoer'!P5</f>
        <v>0</v>
      </c>
      <c r="R5" s="22">
        <f>'Kwaliteitskenmerken-invoer'!Q5</f>
        <v>0</v>
      </c>
      <c r="S5" s="22">
        <f>'Kwaliteitskenmerken-invoer'!R5</f>
        <v>0</v>
      </c>
      <c r="T5" s="22">
        <f>'Kwaliteitskenmerken-invoer'!S5</f>
        <v>0</v>
      </c>
      <c r="U5" s="22" t="str">
        <f>'Kwaliteitskenmerken-invoer'!T5</f>
        <v>Kwalitatief_Score</v>
      </c>
      <c r="V5" s="22" t="str">
        <f>'Kwaliteitskenmerken-invoer'!U5</f>
        <v>4_Score_Ruimte voor fietsers_Totaal</v>
      </c>
      <c r="W5" s="22" t="str">
        <f>'Kwaliteitskenmerken-invoer'!V5</f>
        <v>4_Omvang_Ruimte voor fietsers_Totaal</v>
      </c>
      <c r="X5" s="22" t="str">
        <f>'Kwaliteitskenmerken-invoer'!W5</f>
        <v>4_Toelichting_Ruimte voor fietsers_Totaal</v>
      </c>
      <c r="Y5" s="22">
        <f>'Kwaliteitskenmerken-invoer'!X5</f>
        <v>0</v>
      </c>
      <c r="Z5" s="22">
        <f>'Kwaliteitskenmerken-invoer'!Y5</f>
        <v>0</v>
      </c>
      <c r="AA5" s="22">
        <f>'Kwaliteitskenmerken-invoer'!Z5</f>
        <v>0</v>
      </c>
      <c r="AB5" s="22">
        <f>'Kwaliteitskenmerken-invoer'!AA5</f>
        <v>0</v>
      </c>
      <c r="AC5" s="22">
        <f>'Kwaliteitskenmerken-invoer'!AB5</f>
        <v>0</v>
      </c>
      <c r="AD5" s="22">
        <f>'Kwaliteitskenmerken-invoer'!AC5</f>
        <v>0</v>
      </c>
      <c r="AE5" s="22">
        <f>'Kwaliteitskenmerken-invoer'!AD5</f>
        <v>0</v>
      </c>
      <c r="AF5" s="22">
        <f>'Kwaliteitskenmerken-invoer'!AE5</f>
        <v>0</v>
      </c>
      <c r="AG5" s="22">
        <f>'Kwaliteitskenmerken-invoer'!AF5</f>
        <v>0</v>
      </c>
      <c r="AH5" s="20"/>
      <c r="AI5" s="20"/>
      <c r="AJ5" s="20"/>
      <c r="AK5" s="20"/>
      <c r="AL5" s="20"/>
    </row>
    <row r="6" spans="1:38" ht="55.5" customHeight="1">
      <c r="A6" s="35">
        <f>'Kwaliteitskenmerken-invoer'!A6</f>
        <v>5</v>
      </c>
      <c r="B6" s="21" t="str">
        <f>'Kwaliteitskenmerken-invoer'!B6</f>
        <v>Gebruik</v>
      </c>
      <c r="C6" s="21" t="str">
        <f>'Kwaliteitskenmerken-invoer'!C6</f>
        <v>Functie</v>
      </c>
      <c r="D6" s="20">
        <f>'Kwaliteitskenmerken-invoer'!D6</f>
        <v>2</v>
      </c>
      <c r="E6" s="20" t="str">
        <f>'Kwaliteitskenmerken-invoer'!E6</f>
        <v>Ruimte voor fietsers</v>
      </c>
      <c r="F6" s="20" t="str">
        <f>'Kwaliteitskenmerken-invoer'!F6</f>
        <v>Voldoende breedte van fietspaden en -stroken</v>
      </c>
      <c r="G6" s="20" t="str">
        <f>IF(ISBLANK('Kwaliteitskenmerken-invoer'!G6),"",'Kwaliteitskenmerken-invoer'!G6)</f>
        <v>Bij éénrichtingverkeer 2,5 m,  tweerichtingsverkeer 4 m, fietsstrook 2 m, fietsstraat 5m. incl. kantstroken,   bochtstralen nabij kruisingen &gt;4m. en opstelruimte &gt;2m. Lang</v>
      </c>
      <c r="H6" s="20" t="str">
        <f>IF(ISBLANK('Kwaliteitskenmerken-invoer'!H6),"",'Kwaliteitskenmerken-invoer'!H6)</f>
        <v>Indien aanbevolen of gewenste maat over grote lengtes niet wordt gehaald</v>
      </c>
      <c r="I6" s="20" t="str">
        <f>'Kwaliteitskenmerken-invoer'!I6</f>
        <v>Kwalitatief</v>
      </c>
      <c r="J6" s="20" t="str">
        <f>'Kwaliteitskenmerken-invoer'!J6</f>
        <v>Wijkverkeersadviseur</v>
      </c>
      <c r="K6" s="20">
        <f>IF(ISBLANK('Kwaliteitskenmerken-invoer'!K6),"",'Kwaliteitskenmerken-invoer'!K6)</f>
      </c>
      <c r="L6" s="20" t="e">
        <f>IF(ISBLANK('Kwaliteitskenmerken-invoer'!#REF!),"",'Kwaliteitskenmerken-invoer'!#REF!)</f>
        <v>#REF!</v>
      </c>
      <c r="M6" s="20">
        <f>'Kwaliteitskenmerken-invoer'!L6</f>
        <v>0</v>
      </c>
      <c r="N6" s="20">
        <f>'Kwaliteitskenmerken-invoer'!M6</f>
        <v>0</v>
      </c>
      <c r="O6" s="20">
        <f>'Kwaliteitskenmerken-invoer'!N6</f>
        <v>0</v>
      </c>
      <c r="P6" s="20">
        <f>'Kwaliteitskenmerken-invoer'!O6</f>
        <v>0</v>
      </c>
      <c r="Q6" s="20">
        <f>'Kwaliteitskenmerken-invoer'!P6</f>
        <v>0</v>
      </c>
      <c r="R6" s="20">
        <f>'Kwaliteitskenmerken-invoer'!Q6</f>
        <v>0</v>
      </c>
      <c r="S6" s="20">
        <f>'Kwaliteitskenmerken-invoer'!R6</f>
        <v>0</v>
      </c>
      <c r="T6" s="20">
        <f>'Kwaliteitskenmerken-invoer'!S6</f>
        <v>0</v>
      </c>
      <c r="U6" s="20" t="str">
        <f>'Kwaliteitskenmerken-invoer'!T6</f>
        <v>Kwalitatief_Score</v>
      </c>
      <c r="V6" s="20" t="str">
        <f>'Kwaliteitskenmerken-invoer'!U6</f>
        <v>5_Score_Ruimte voor fietsers_Voldoende breedte van fietspaden en -stroken</v>
      </c>
      <c r="W6" s="20" t="str">
        <f>'Kwaliteitskenmerken-invoer'!V6</f>
        <v>5_Omvang_Ruimte voor fietsers_Voldoende breedte van fietspaden en -stroken</v>
      </c>
      <c r="X6" s="20" t="str">
        <f>'Kwaliteitskenmerken-invoer'!W6</f>
        <v>5_Toelichting_Ruimte voor fietsers_Voldoende breedte van fietspaden en -stroken</v>
      </c>
      <c r="Y6" s="20">
        <f>'Kwaliteitskenmerken-invoer'!X6</f>
        <v>0</v>
      </c>
      <c r="Z6" s="20">
        <f>'Kwaliteitskenmerken-invoer'!Y6</f>
        <v>0</v>
      </c>
      <c r="AA6" s="20">
        <f>'Kwaliteitskenmerken-invoer'!Z6</f>
        <v>0</v>
      </c>
      <c r="AB6" s="20">
        <f>'Kwaliteitskenmerken-invoer'!AA6</f>
        <v>0</v>
      </c>
      <c r="AC6" s="20">
        <f>'Kwaliteitskenmerken-invoer'!AB6</f>
        <v>0</v>
      </c>
      <c r="AD6" s="20">
        <f>'Kwaliteitskenmerken-invoer'!AC6</f>
        <v>0</v>
      </c>
      <c r="AE6" s="20">
        <f>'Kwaliteitskenmerken-invoer'!AD6</f>
        <v>0</v>
      </c>
      <c r="AF6" s="20">
        <f>'Kwaliteitskenmerken-invoer'!AE6</f>
        <v>0</v>
      </c>
      <c r="AG6" s="20">
        <f>'Kwaliteitskenmerken-invoer'!AF6</f>
        <v>0</v>
      </c>
      <c r="AH6" s="20"/>
      <c r="AI6" s="20"/>
      <c r="AJ6" s="20"/>
      <c r="AK6" s="20"/>
      <c r="AL6" s="20"/>
    </row>
    <row r="7" spans="1:38" ht="55.5" customHeight="1">
      <c r="A7" s="35">
        <f>'Kwaliteitskenmerken-invoer'!A7</f>
        <v>6</v>
      </c>
      <c r="B7" s="21" t="str">
        <f>'Kwaliteitskenmerken-invoer'!B7</f>
        <v>Gebruik</v>
      </c>
      <c r="C7" s="21" t="str">
        <f>'Kwaliteitskenmerken-invoer'!C7</f>
        <v>Functie</v>
      </c>
      <c r="D7" s="20">
        <f>'Kwaliteitskenmerken-invoer'!D7</f>
        <v>2</v>
      </c>
      <c r="E7" s="20" t="str">
        <f>'Kwaliteitskenmerken-invoer'!E7</f>
        <v>Ruimte voor fietsers</v>
      </c>
      <c r="F7" s="20" t="str">
        <f>'Kwaliteitskenmerken-invoer'!F7</f>
        <v>Comfort en aantrekkelijkheid (paden en fietsparkeren)</v>
      </c>
      <c r="G7" s="20" t="str">
        <f>IF(ISBLANK('Kwaliteitskenmerken-invoer'!G7),"",'Kwaliteitskenmerken-invoer'!G7)</f>
        <v>Voldoende vlak (passeerstrook van 1,75m. indien drempels op hoofdfietsroute), herkenbaar (door zoveel mogelijk rood asfalt) alsmede voldoende fietsparkeergelegenheid </v>
      </c>
      <c r="H7" s="20" t="str">
        <f>IF(ISBLANK('Kwaliteitskenmerken-invoer'!H7),"",'Kwaliteitskenmerken-invoer'!H7)</f>
        <v>De minimale maat en comfort wordt op diverse plekken ook niet gehaald en het fietsparkeren leidt tot klachten/ overlast</v>
      </c>
      <c r="I7" s="20" t="str">
        <f>'Kwaliteitskenmerken-invoer'!I7</f>
        <v>Kwalitatief</v>
      </c>
      <c r="J7" s="20" t="str">
        <f>'Kwaliteitskenmerken-invoer'!J7</f>
        <v>Wijkverkeersadviseur</v>
      </c>
      <c r="K7" s="20">
        <f>IF(ISBLANK('Kwaliteitskenmerken-invoer'!K7),"",'Kwaliteitskenmerken-invoer'!K7)</f>
      </c>
      <c r="L7" s="20" t="e">
        <f>IF(ISBLANK('Kwaliteitskenmerken-invoer'!#REF!),"",'Kwaliteitskenmerken-invoer'!#REF!)</f>
        <v>#REF!</v>
      </c>
      <c r="M7" s="20">
        <f>'Kwaliteitskenmerken-invoer'!L7</f>
        <v>0</v>
      </c>
      <c r="N7" s="20">
        <f>'Kwaliteitskenmerken-invoer'!M7</f>
        <v>0</v>
      </c>
      <c r="O7" s="20">
        <f>'Kwaliteitskenmerken-invoer'!N7</f>
        <v>0</v>
      </c>
      <c r="P7" s="20">
        <f>'Kwaliteitskenmerken-invoer'!O7</f>
        <v>0</v>
      </c>
      <c r="Q7" s="20">
        <f>'Kwaliteitskenmerken-invoer'!P7</f>
        <v>0</v>
      </c>
      <c r="R7" s="20">
        <f>'Kwaliteitskenmerken-invoer'!Q7</f>
        <v>0</v>
      </c>
      <c r="S7" s="20">
        <f>'Kwaliteitskenmerken-invoer'!R7</f>
        <v>0</v>
      </c>
      <c r="T7" s="20">
        <f>'Kwaliteitskenmerken-invoer'!S7</f>
        <v>0</v>
      </c>
      <c r="U7" s="20" t="str">
        <f>'Kwaliteitskenmerken-invoer'!T7</f>
        <v>Kwalitatief_Score</v>
      </c>
      <c r="V7" s="20" t="str">
        <f>'Kwaliteitskenmerken-invoer'!U7</f>
        <v>6_Score_Ruimte voor fietsers_Comfort en aantrekkelijkheid (paden en fietsparkeren)</v>
      </c>
      <c r="W7" s="20" t="str">
        <f>'Kwaliteitskenmerken-invoer'!V7</f>
        <v>6_Omvang_Ruimte voor fietsers_Comfort en aantrekkelijkheid (paden en fietsparkeren)</v>
      </c>
      <c r="X7" s="20" t="str">
        <f>'Kwaliteitskenmerken-invoer'!W7</f>
        <v>6_Toelichting_Ruimte voor fietsers_Comfort en aantrekkelijkheid (paden en fietsparkeren)</v>
      </c>
      <c r="Y7" s="20">
        <f>'Kwaliteitskenmerken-invoer'!X7</f>
        <v>0</v>
      </c>
      <c r="Z7" s="20">
        <f>'Kwaliteitskenmerken-invoer'!Y7</f>
        <v>0</v>
      </c>
      <c r="AA7" s="20">
        <f>'Kwaliteitskenmerken-invoer'!Z7</f>
        <v>0</v>
      </c>
      <c r="AB7" s="20">
        <f>'Kwaliteitskenmerken-invoer'!AA7</f>
        <v>0</v>
      </c>
      <c r="AC7" s="20">
        <f>'Kwaliteitskenmerken-invoer'!AB7</f>
        <v>0</v>
      </c>
      <c r="AD7" s="20">
        <f>'Kwaliteitskenmerken-invoer'!AC7</f>
        <v>0</v>
      </c>
      <c r="AE7" s="20">
        <f>'Kwaliteitskenmerken-invoer'!AD7</f>
        <v>0</v>
      </c>
      <c r="AF7" s="20">
        <f>'Kwaliteitskenmerken-invoer'!AE7</f>
        <v>0</v>
      </c>
      <c r="AG7" s="20">
        <f>'Kwaliteitskenmerken-invoer'!AF7</f>
        <v>0</v>
      </c>
      <c r="AH7" s="20"/>
      <c r="AI7" s="20"/>
      <c r="AJ7" s="20"/>
      <c r="AK7" s="20"/>
      <c r="AL7" s="20"/>
    </row>
    <row r="8" spans="1:38" s="25" customFormat="1" ht="24.75" customHeight="1">
      <c r="A8" s="35">
        <f>'Kwaliteitskenmerken-invoer'!A8</f>
        <v>7</v>
      </c>
      <c r="B8" s="21" t="str">
        <f>'Kwaliteitskenmerken-invoer'!B8</f>
        <v>Gebruik</v>
      </c>
      <c r="C8" s="21" t="str">
        <f>'Kwaliteitskenmerken-invoer'!C8</f>
        <v>Functie</v>
      </c>
      <c r="D8" s="22">
        <f>'Kwaliteitskenmerken-invoer'!D8</f>
        <v>3</v>
      </c>
      <c r="E8" s="22" t="str">
        <f>'Kwaliteitskenmerken-invoer'!E8</f>
        <v>Ruimte voor voetgangers </v>
      </c>
      <c r="F8" s="22" t="str">
        <f>'Kwaliteitskenmerken-invoer'!F8</f>
        <v>Totaal</v>
      </c>
      <c r="G8" s="26">
        <f>IF(ISBLANK('Kwaliteitskenmerken-invoer'!G8),"",'Kwaliteitskenmerken-invoer'!G8)</f>
      </c>
      <c r="H8" s="24">
        <f>IF(ISBLANK('Kwaliteitskenmerken-invoer'!H8),"",'Kwaliteitskenmerken-invoer'!H8)</f>
      </c>
      <c r="I8" s="22" t="str">
        <f>'Kwaliteitskenmerken-invoer'!I8</f>
        <v>Kwalitatief</v>
      </c>
      <c r="J8" s="22" t="str">
        <f>'Kwaliteitskenmerken-invoer'!J8</f>
        <v>Wijkverkeersadviseur</v>
      </c>
      <c r="K8" s="22">
        <f>IF(ISBLANK('Kwaliteitskenmerken-invoer'!K8),"",'Kwaliteitskenmerken-invoer'!K8)</f>
      </c>
      <c r="L8" s="22" t="e">
        <f>IF(ISBLANK('Kwaliteitskenmerken-invoer'!#REF!),"",'Kwaliteitskenmerken-invoer'!#REF!)</f>
        <v>#REF!</v>
      </c>
      <c r="M8" s="22">
        <f>'Kwaliteitskenmerken-invoer'!L8</f>
        <v>0</v>
      </c>
      <c r="N8" s="22" t="str">
        <f>'Kwaliteitskenmerken-invoer'!M8</f>
        <v>ja</v>
      </c>
      <c r="O8" s="22">
        <f>'Kwaliteitskenmerken-invoer'!N8</f>
        <v>0</v>
      </c>
      <c r="P8" s="22">
        <f>'Kwaliteitskenmerken-invoer'!O8</f>
        <v>0</v>
      </c>
      <c r="Q8" s="22">
        <f>'Kwaliteitskenmerken-invoer'!P8</f>
        <v>0</v>
      </c>
      <c r="R8" s="22">
        <f>'Kwaliteitskenmerken-invoer'!Q8</f>
        <v>0</v>
      </c>
      <c r="S8" s="22">
        <f>'Kwaliteitskenmerken-invoer'!R8</f>
        <v>0</v>
      </c>
      <c r="T8" s="22">
        <f>'Kwaliteitskenmerken-invoer'!S8</f>
        <v>0</v>
      </c>
      <c r="U8" s="22" t="str">
        <f>'Kwaliteitskenmerken-invoer'!T8</f>
        <v>Kwalitatief_Score</v>
      </c>
      <c r="V8" s="22" t="str">
        <f>'Kwaliteitskenmerken-invoer'!U8</f>
        <v>7_Score_Ruimte voor voetgangers _Totaal</v>
      </c>
      <c r="W8" s="22" t="str">
        <f>'Kwaliteitskenmerken-invoer'!V8</f>
        <v>7_Omvang_Ruimte voor voetgangers _Totaal</v>
      </c>
      <c r="X8" s="22" t="str">
        <f>'Kwaliteitskenmerken-invoer'!W8</f>
        <v>7_Toelichting_Ruimte voor voetgangers _Totaal</v>
      </c>
      <c r="Y8" s="22">
        <f>'Kwaliteitskenmerken-invoer'!X8</f>
        <v>0</v>
      </c>
      <c r="Z8" s="22">
        <f>'Kwaliteitskenmerken-invoer'!Y8</f>
        <v>0</v>
      </c>
      <c r="AA8" s="22">
        <f>'Kwaliteitskenmerken-invoer'!Z8</f>
        <v>0</v>
      </c>
      <c r="AB8" s="22">
        <f>'Kwaliteitskenmerken-invoer'!AA8</f>
        <v>0</v>
      </c>
      <c r="AC8" s="22">
        <f>'Kwaliteitskenmerken-invoer'!AB8</f>
        <v>0</v>
      </c>
      <c r="AD8" s="22">
        <f>'Kwaliteitskenmerken-invoer'!AC8</f>
        <v>0</v>
      </c>
      <c r="AE8" s="22">
        <f>'Kwaliteitskenmerken-invoer'!AD8</f>
        <v>0</v>
      </c>
      <c r="AF8" s="22">
        <f>'Kwaliteitskenmerken-invoer'!AE8</f>
        <v>0</v>
      </c>
      <c r="AG8" s="22">
        <f>'Kwaliteitskenmerken-invoer'!AF8</f>
        <v>0</v>
      </c>
      <c r="AH8" s="20"/>
      <c r="AI8" s="20"/>
      <c r="AJ8" s="20"/>
      <c r="AK8" s="20"/>
      <c r="AL8" s="20"/>
    </row>
    <row r="9" spans="1:38" ht="51.75" customHeight="1">
      <c r="A9" s="35">
        <f>'Kwaliteitskenmerken-invoer'!A9</f>
        <v>8</v>
      </c>
      <c r="B9" s="21" t="str">
        <f>'Kwaliteitskenmerken-invoer'!B9</f>
        <v>Gebruik</v>
      </c>
      <c r="C9" s="21" t="str">
        <f>'Kwaliteitskenmerken-invoer'!C9</f>
        <v>Functie</v>
      </c>
      <c r="D9" s="20">
        <f>'Kwaliteitskenmerken-invoer'!D9</f>
        <v>3</v>
      </c>
      <c r="E9" s="20" t="str">
        <f>'Kwaliteitskenmerken-invoer'!E9</f>
        <v>Ruimte voor voetgangers </v>
      </c>
      <c r="F9" s="20" t="str">
        <f>'Kwaliteitskenmerken-invoer'!F9</f>
        <v>Breedte trottoir /erven</v>
      </c>
      <c r="G9" s="20" t="str">
        <f>IF(ISBLANK('Kwaliteitskenmerken-invoer'!G9),"",'Kwaliteitskenmerken-invoer'!G9)</f>
        <v>Trottoirs min. 1,5m. breed, 1,2m. bij vernauwingen korter dan 10m, (&gt;0,9m breed bij lichtmasten en verkeersborden)</v>
      </c>
      <c r="H9" s="20" t="str">
        <f>IF(ISBLANK('Kwaliteitskenmerken-invoer'!H9),"",'Kwaliteitskenmerken-invoer'!H9)</f>
        <v>Indien minimale maat wordt over grote lengtes niet wordt gehaald</v>
      </c>
      <c r="I9" s="20" t="str">
        <f>'Kwaliteitskenmerken-invoer'!I9</f>
        <v>Kwalitatief</v>
      </c>
      <c r="J9" s="20" t="str">
        <f>'Kwaliteitskenmerken-invoer'!J9</f>
        <v>Wijkverkeersadviseur</v>
      </c>
      <c r="K9" s="20">
        <f>IF(ISBLANK('Kwaliteitskenmerken-invoer'!K9),"",'Kwaliteitskenmerken-invoer'!K9)</f>
      </c>
      <c r="L9" s="20" t="e">
        <f>IF(ISBLANK('Kwaliteitskenmerken-invoer'!#REF!),"",'Kwaliteitskenmerken-invoer'!#REF!)</f>
        <v>#REF!</v>
      </c>
      <c r="M9" s="20">
        <f>'Kwaliteitskenmerken-invoer'!L9</f>
        <v>0</v>
      </c>
      <c r="N9" s="20">
        <f>'Kwaliteitskenmerken-invoer'!M9</f>
        <v>0</v>
      </c>
      <c r="O9" s="20">
        <f>'Kwaliteitskenmerken-invoer'!N9</f>
        <v>0</v>
      </c>
      <c r="P9" s="20">
        <f>'Kwaliteitskenmerken-invoer'!O9</f>
        <v>0</v>
      </c>
      <c r="Q9" s="20">
        <f>'Kwaliteitskenmerken-invoer'!P9</f>
        <v>0</v>
      </c>
      <c r="R9" s="20">
        <f>'Kwaliteitskenmerken-invoer'!Q9</f>
        <v>0</v>
      </c>
      <c r="S9" s="20">
        <f>'Kwaliteitskenmerken-invoer'!R9</f>
        <v>0</v>
      </c>
      <c r="T9" s="20">
        <f>'Kwaliteitskenmerken-invoer'!S9</f>
        <v>0</v>
      </c>
      <c r="U9" s="20" t="str">
        <f>'Kwaliteitskenmerken-invoer'!T9</f>
        <v>Kwalitatief_Score</v>
      </c>
      <c r="V9" s="20" t="str">
        <f>'Kwaliteitskenmerken-invoer'!U9</f>
        <v>8_Score_Ruimte voor voetgangers _Breedte trottoir /erven</v>
      </c>
      <c r="W9" s="20" t="str">
        <f>'Kwaliteitskenmerken-invoer'!V9</f>
        <v>8_Omvang_Ruimte voor voetgangers _Breedte trottoir /erven</v>
      </c>
      <c r="X9" s="20" t="str">
        <f>'Kwaliteitskenmerken-invoer'!W9</f>
        <v>8_Toelichting_Ruimte voor voetgangers _Breedte trottoir /erven</v>
      </c>
      <c r="Y9" s="20">
        <f>'Kwaliteitskenmerken-invoer'!X9</f>
        <v>0</v>
      </c>
      <c r="Z9" s="20">
        <f>'Kwaliteitskenmerken-invoer'!Y9</f>
        <v>0</v>
      </c>
      <c r="AA9" s="20">
        <f>'Kwaliteitskenmerken-invoer'!Z9</f>
        <v>0</v>
      </c>
      <c r="AB9" s="20">
        <f>'Kwaliteitskenmerken-invoer'!AA9</f>
        <v>0</v>
      </c>
      <c r="AC9" s="20">
        <f>'Kwaliteitskenmerken-invoer'!AB9</f>
        <v>0</v>
      </c>
      <c r="AD9" s="20">
        <f>'Kwaliteitskenmerken-invoer'!AC9</f>
        <v>0</v>
      </c>
      <c r="AE9" s="20">
        <f>'Kwaliteitskenmerken-invoer'!AD9</f>
        <v>0</v>
      </c>
      <c r="AF9" s="20">
        <f>'Kwaliteitskenmerken-invoer'!AE9</f>
        <v>0</v>
      </c>
      <c r="AG9" s="20">
        <f>'Kwaliteitskenmerken-invoer'!AF9</f>
        <v>0</v>
      </c>
      <c r="AH9" s="20"/>
      <c r="AI9" s="20"/>
      <c r="AJ9" s="20"/>
      <c r="AK9" s="20"/>
      <c r="AL9" s="20"/>
    </row>
    <row r="10" spans="1:38" ht="41.25" customHeight="1">
      <c r="A10" s="35">
        <f>'Kwaliteitskenmerken-invoer'!A10</f>
        <v>9</v>
      </c>
      <c r="B10" s="21" t="str">
        <f>'Kwaliteitskenmerken-invoer'!B10</f>
        <v>Gebruik</v>
      </c>
      <c r="C10" s="21" t="str">
        <f>'Kwaliteitskenmerken-invoer'!C10</f>
        <v>Functie</v>
      </c>
      <c r="D10" s="20">
        <f>'Kwaliteitskenmerken-invoer'!D10</f>
        <v>3</v>
      </c>
      <c r="E10" s="20" t="str">
        <f>'Kwaliteitskenmerken-invoer'!E10</f>
        <v>Ruimte voor voetgangers </v>
      </c>
      <c r="F10" s="20" t="str">
        <f>'Kwaliteitskenmerken-invoer'!F10</f>
        <v>Comfort lopen trottoir /erven</v>
      </c>
      <c r="G10" s="20" t="str">
        <f>IF(ISBLANK('Kwaliteitskenmerken-invoer'!G10),"",'Kwaliteitskenmerken-invoer'!G10)</f>
        <v>Het voetpad is vlak en het voetpad niet te glad</v>
      </c>
      <c r="H10" s="20" t="str">
        <f>IF(ISBLANK('Kwaliteitskenmerken-invoer'!H10),"",'Kwaliteitskenmerken-invoer'!H10)</f>
        <v>Het voetpad is niet vlak door kuilen of verzakte tegels en/of het voetpad is te glad</v>
      </c>
      <c r="I10" s="20" t="str">
        <f>'Kwaliteitskenmerken-invoer'!I10</f>
        <v>Kwalitatief</v>
      </c>
      <c r="J10" s="20" t="str">
        <f>'Kwaliteitskenmerken-invoer'!J10</f>
        <v>Wijkverkeersadviseur</v>
      </c>
      <c r="K10" s="20">
        <f>IF(ISBLANK('Kwaliteitskenmerken-invoer'!K10),"",'Kwaliteitskenmerken-invoer'!K10)</f>
      </c>
      <c r="L10" s="20" t="e">
        <f>IF(ISBLANK('Kwaliteitskenmerken-invoer'!#REF!),"",'Kwaliteitskenmerken-invoer'!#REF!)</f>
        <v>#REF!</v>
      </c>
      <c r="M10" s="20">
        <f>'Kwaliteitskenmerken-invoer'!L10</f>
        <v>0</v>
      </c>
      <c r="N10" s="20">
        <f>'Kwaliteitskenmerken-invoer'!M10</f>
        <v>0</v>
      </c>
      <c r="O10" s="20">
        <f>'Kwaliteitskenmerken-invoer'!N10</f>
        <v>0</v>
      </c>
      <c r="P10" s="20">
        <f>'Kwaliteitskenmerken-invoer'!O10</f>
        <v>0</v>
      </c>
      <c r="Q10" s="20">
        <f>'Kwaliteitskenmerken-invoer'!P10</f>
        <v>0</v>
      </c>
      <c r="R10" s="20">
        <f>'Kwaliteitskenmerken-invoer'!Q10</f>
        <v>0</v>
      </c>
      <c r="S10" s="20">
        <f>'Kwaliteitskenmerken-invoer'!R10</f>
        <v>0</v>
      </c>
      <c r="T10" s="20">
        <f>'Kwaliteitskenmerken-invoer'!S10</f>
        <v>0</v>
      </c>
      <c r="U10" s="20" t="str">
        <f>'Kwaliteitskenmerken-invoer'!T10</f>
        <v>Kwalitatief_Score</v>
      </c>
      <c r="V10" s="20" t="str">
        <f>'Kwaliteitskenmerken-invoer'!U10</f>
        <v>9_Score_Ruimte voor voetgangers _Comfort lopen trottoir /erven</v>
      </c>
      <c r="W10" s="20" t="str">
        <f>'Kwaliteitskenmerken-invoer'!V10</f>
        <v>9_Omvang_Ruimte voor voetgangers _Comfort lopen trottoir /erven</v>
      </c>
      <c r="X10" s="20" t="str">
        <f>'Kwaliteitskenmerken-invoer'!W10</f>
        <v>9_Toelichting_Ruimte voor voetgangers _Comfort lopen trottoir /erven</v>
      </c>
      <c r="Y10" s="20">
        <f>'Kwaliteitskenmerken-invoer'!X10</f>
        <v>0</v>
      </c>
      <c r="Z10" s="20">
        <f>'Kwaliteitskenmerken-invoer'!Y10</f>
        <v>0</v>
      </c>
      <c r="AA10" s="20">
        <f>'Kwaliteitskenmerken-invoer'!Z10</f>
        <v>0</v>
      </c>
      <c r="AB10" s="20">
        <f>'Kwaliteitskenmerken-invoer'!AA10</f>
        <v>0</v>
      </c>
      <c r="AC10" s="20">
        <f>'Kwaliteitskenmerken-invoer'!AB10</f>
        <v>0</v>
      </c>
      <c r="AD10" s="20">
        <f>'Kwaliteitskenmerken-invoer'!AC10</f>
        <v>0</v>
      </c>
      <c r="AE10" s="20">
        <f>'Kwaliteitskenmerken-invoer'!AD10</f>
        <v>0</v>
      </c>
      <c r="AF10" s="20">
        <f>'Kwaliteitskenmerken-invoer'!AE10</f>
        <v>0</v>
      </c>
      <c r="AG10" s="20">
        <f>'Kwaliteitskenmerken-invoer'!AF10</f>
        <v>0</v>
      </c>
      <c r="AH10" s="20"/>
      <c r="AI10" s="20"/>
      <c r="AJ10" s="20"/>
      <c r="AK10" s="20"/>
      <c r="AL10" s="20"/>
    </row>
    <row r="11" spans="1:38" ht="37.5" customHeight="1">
      <c r="A11" s="35">
        <f>'Kwaliteitskenmerken-invoer'!A11</f>
        <v>10</v>
      </c>
      <c r="B11" s="21" t="str">
        <f>'Kwaliteitskenmerken-invoer'!B11</f>
        <v>Gebruik</v>
      </c>
      <c r="C11" s="21" t="str">
        <f>'Kwaliteitskenmerken-invoer'!C11</f>
        <v>Functie</v>
      </c>
      <c r="D11" s="20">
        <f>'Kwaliteitskenmerken-invoer'!D11</f>
        <v>3</v>
      </c>
      <c r="E11" s="20" t="str">
        <f>'Kwaliteitskenmerken-invoer'!E11</f>
        <v>Ruimte voor voetgangers </v>
      </c>
      <c r="F11" s="20" t="str">
        <f>'Kwaliteitskenmerken-invoer'!F11</f>
        <v>Duidelijk netwerk/routes</v>
      </c>
      <c r="G11" s="20" t="str">
        <f>IF(ISBLANK('Kwaliteitskenmerken-invoer'!G11),"",'Kwaliteitskenmerken-invoer'!G11)</f>
        <v>Geen plotselinge versmalling of einde voetpad</v>
      </c>
      <c r="H11" s="20" t="str">
        <f>IF(ISBLANK('Kwaliteitskenmerken-invoer'!H11),"",'Kwaliteitskenmerken-invoer'!H11)</f>
        <v>Doodlopende route</v>
      </c>
      <c r="I11" s="20" t="str">
        <f>'Kwaliteitskenmerken-invoer'!I11</f>
        <v>Kwalitatief</v>
      </c>
      <c r="J11" s="20" t="str">
        <f>'Kwaliteitskenmerken-invoer'!J11</f>
        <v>Wijkverkeersadviseur</v>
      </c>
      <c r="K11" s="20">
        <f>IF(ISBLANK('Kwaliteitskenmerken-invoer'!K11),"",'Kwaliteitskenmerken-invoer'!K11)</f>
      </c>
      <c r="L11" s="20" t="e">
        <f>IF(ISBLANK('Kwaliteitskenmerken-invoer'!#REF!),"",'Kwaliteitskenmerken-invoer'!#REF!)</f>
        <v>#REF!</v>
      </c>
      <c r="M11" s="20">
        <f>'Kwaliteitskenmerken-invoer'!L11</f>
        <v>0</v>
      </c>
      <c r="N11" s="20">
        <f>'Kwaliteitskenmerken-invoer'!M11</f>
        <v>0</v>
      </c>
      <c r="O11" s="20">
        <f>'Kwaliteitskenmerken-invoer'!N11</f>
        <v>0</v>
      </c>
      <c r="P11" s="20">
        <f>'Kwaliteitskenmerken-invoer'!O11</f>
        <v>0</v>
      </c>
      <c r="Q11" s="20">
        <f>'Kwaliteitskenmerken-invoer'!P11</f>
        <v>0</v>
      </c>
      <c r="R11" s="20">
        <f>'Kwaliteitskenmerken-invoer'!Q11</f>
        <v>0</v>
      </c>
      <c r="S11" s="20">
        <f>'Kwaliteitskenmerken-invoer'!R11</f>
        <v>0</v>
      </c>
      <c r="T11" s="20">
        <f>'Kwaliteitskenmerken-invoer'!S11</f>
        <v>0</v>
      </c>
      <c r="U11" s="20" t="str">
        <f>'Kwaliteitskenmerken-invoer'!T11</f>
        <v>Kwalitatief_Score</v>
      </c>
      <c r="V11" s="20" t="str">
        <f>'Kwaliteitskenmerken-invoer'!U11</f>
        <v>10_Score_Ruimte voor voetgangers _Duidelijk netwerk/routes</v>
      </c>
      <c r="W11" s="20" t="str">
        <f>'Kwaliteitskenmerken-invoer'!V11</f>
        <v>10_Omvang_Ruimte voor voetgangers _Duidelijk netwerk/routes</v>
      </c>
      <c r="X11" s="20" t="str">
        <f>'Kwaliteitskenmerken-invoer'!W11</f>
        <v>10_Toelichting_Ruimte voor voetgangers _Duidelijk netwerk/routes</v>
      </c>
      <c r="Y11" s="20">
        <f>'Kwaliteitskenmerken-invoer'!X11</f>
        <v>0</v>
      </c>
      <c r="Z11" s="20">
        <f>'Kwaliteitskenmerken-invoer'!Y11</f>
        <v>0</v>
      </c>
      <c r="AA11" s="20">
        <f>'Kwaliteitskenmerken-invoer'!Z11</f>
        <v>0</v>
      </c>
      <c r="AB11" s="20">
        <f>'Kwaliteitskenmerken-invoer'!AA11</f>
        <v>0</v>
      </c>
      <c r="AC11" s="20">
        <f>'Kwaliteitskenmerken-invoer'!AB11</f>
        <v>0</v>
      </c>
      <c r="AD11" s="20">
        <f>'Kwaliteitskenmerken-invoer'!AC11</f>
        <v>0</v>
      </c>
      <c r="AE11" s="20">
        <f>'Kwaliteitskenmerken-invoer'!AD11</f>
        <v>0</v>
      </c>
      <c r="AF11" s="20">
        <f>'Kwaliteitskenmerken-invoer'!AE11</f>
        <v>0</v>
      </c>
      <c r="AG11" s="20">
        <f>'Kwaliteitskenmerken-invoer'!AF11</f>
        <v>0</v>
      </c>
      <c r="AH11" s="20"/>
      <c r="AI11" s="20"/>
      <c r="AJ11" s="20"/>
      <c r="AK11" s="20"/>
      <c r="AL11" s="20"/>
    </row>
    <row r="12" spans="1:38" s="25" customFormat="1" ht="24" customHeight="1">
      <c r="A12" s="35">
        <f>'Kwaliteitskenmerken-invoer'!A12</f>
        <v>11</v>
      </c>
      <c r="B12" s="21" t="str">
        <f>'Kwaliteitskenmerken-invoer'!B12</f>
        <v>Gebruik</v>
      </c>
      <c r="C12" s="21" t="str">
        <f>'Kwaliteitskenmerken-invoer'!C12</f>
        <v>Functie</v>
      </c>
      <c r="D12" s="22">
        <f>'Kwaliteitskenmerken-invoer'!D12</f>
        <v>4</v>
      </c>
      <c r="E12" s="22" t="str">
        <f>'Kwaliteitskenmerken-invoer'!E12</f>
        <v>Ruimte voor auto's</v>
      </c>
      <c r="F12" s="22" t="str">
        <f>'Kwaliteitskenmerken-invoer'!F12</f>
        <v>Totaal</v>
      </c>
      <c r="G12" s="26">
        <f>IF(ISBLANK('Kwaliteitskenmerken-invoer'!G12),"",'Kwaliteitskenmerken-invoer'!G12)</f>
      </c>
      <c r="H12" s="24">
        <f>IF(ISBLANK('Kwaliteitskenmerken-invoer'!H12),"",'Kwaliteitskenmerken-invoer'!H12)</f>
      </c>
      <c r="I12" s="22" t="str">
        <f>'Kwaliteitskenmerken-invoer'!I12</f>
        <v>Kwalitatief</v>
      </c>
      <c r="J12" s="22" t="str">
        <f>'Kwaliteitskenmerken-invoer'!J12</f>
        <v>Wijkverkeersadviseur</v>
      </c>
      <c r="K12" s="22">
        <f>IF(ISBLANK('Kwaliteitskenmerken-invoer'!K12),"",'Kwaliteitskenmerken-invoer'!K12)</f>
      </c>
      <c r="L12" s="22" t="e">
        <f>IF(ISBLANK('Kwaliteitskenmerken-invoer'!#REF!),"",'Kwaliteitskenmerken-invoer'!#REF!)</f>
        <v>#REF!</v>
      </c>
      <c r="M12" s="22">
        <f>'Kwaliteitskenmerken-invoer'!L12</f>
        <v>0</v>
      </c>
      <c r="N12" s="22" t="str">
        <f>'Kwaliteitskenmerken-invoer'!M12</f>
        <v>ja</v>
      </c>
      <c r="O12" s="22">
        <f>'Kwaliteitskenmerken-invoer'!N12</f>
        <v>0</v>
      </c>
      <c r="P12" s="22">
        <f>'Kwaliteitskenmerken-invoer'!O12</f>
        <v>0</v>
      </c>
      <c r="Q12" s="22">
        <f>'Kwaliteitskenmerken-invoer'!P12</f>
        <v>0</v>
      </c>
      <c r="R12" s="22">
        <f>'Kwaliteitskenmerken-invoer'!Q12</f>
        <v>0</v>
      </c>
      <c r="S12" s="22">
        <f>'Kwaliteitskenmerken-invoer'!R12</f>
        <v>0</v>
      </c>
      <c r="T12" s="22">
        <f>'Kwaliteitskenmerken-invoer'!S12</f>
        <v>0</v>
      </c>
      <c r="U12" s="22" t="str">
        <f>'Kwaliteitskenmerken-invoer'!T12</f>
        <v>Kwalitatief_Score</v>
      </c>
      <c r="V12" s="22" t="str">
        <f>'Kwaliteitskenmerken-invoer'!U12</f>
        <v>11_Score_Ruimte voor auto's_Totaal</v>
      </c>
      <c r="W12" s="22" t="str">
        <f>'Kwaliteitskenmerken-invoer'!V12</f>
        <v>11_Omvang_Ruimte voor auto's_Totaal</v>
      </c>
      <c r="X12" s="22" t="str">
        <f>'Kwaliteitskenmerken-invoer'!W12</f>
        <v>11_Toelichting_Ruimte voor auto's_Totaal</v>
      </c>
      <c r="Y12" s="22">
        <f>'Kwaliteitskenmerken-invoer'!X12</f>
        <v>0</v>
      </c>
      <c r="Z12" s="22">
        <f>'Kwaliteitskenmerken-invoer'!Y12</f>
        <v>0</v>
      </c>
      <c r="AA12" s="22">
        <f>'Kwaliteitskenmerken-invoer'!Z12</f>
        <v>0</v>
      </c>
      <c r="AB12" s="22">
        <f>'Kwaliteitskenmerken-invoer'!AA12</f>
        <v>0</v>
      </c>
      <c r="AC12" s="22">
        <f>'Kwaliteitskenmerken-invoer'!AB12</f>
        <v>0</v>
      </c>
      <c r="AD12" s="22">
        <f>'Kwaliteitskenmerken-invoer'!AC12</f>
        <v>0</v>
      </c>
      <c r="AE12" s="22">
        <f>'Kwaliteitskenmerken-invoer'!AD12</f>
        <v>0</v>
      </c>
      <c r="AF12" s="22">
        <f>'Kwaliteitskenmerken-invoer'!AE12</f>
        <v>0</v>
      </c>
      <c r="AG12" s="22">
        <f>'Kwaliteitskenmerken-invoer'!AF12</f>
        <v>0</v>
      </c>
      <c r="AH12" s="20"/>
      <c r="AI12" s="20"/>
      <c r="AJ12" s="20"/>
      <c r="AK12" s="20"/>
      <c r="AL12" s="20"/>
    </row>
    <row r="13" spans="1:38" ht="46.5" customHeight="1">
      <c r="A13" s="35">
        <f>'Kwaliteitskenmerken-invoer'!A13</f>
        <v>12</v>
      </c>
      <c r="B13" s="21" t="str">
        <f>'Kwaliteitskenmerken-invoer'!B13</f>
        <v>Gebruik</v>
      </c>
      <c r="C13" s="21" t="str">
        <f>'Kwaliteitskenmerken-invoer'!C13</f>
        <v>Functie</v>
      </c>
      <c r="D13" s="20">
        <f>'Kwaliteitskenmerken-invoer'!D13</f>
        <v>4</v>
      </c>
      <c r="E13" s="20" t="str">
        <f>'Kwaliteitskenmerken-invoer'!E13</f>
        <v>Ruimte voor auto's</v>
      </c>
      <c r="F13" s="20" t="str">
        <f>'Kwaliteitskenmerken-invoer'!F13</f>
        <v>Autoverkeer: breedte van profiel, afhankelijk van meefietsers. Het profiel dient niet te breed te zijn</v>
      </c>
      <c r="G13" s="20" t="str">
        <f>IF(ISBLANK('Kwaliteitskenmerken-invoer'!G13),"",'Kwaliteitskenmerken-invoer'!G13)</f>
        <v>Maatvoering bij éénrichtingverkeer + fiets 3,5 m, tweerichting 4,5 m, éénrichtingverkeer 2,4 m bij 30km/h en tweerichting 3m bij 30km/h</v>
      </c>
      <c r="H13" s="20" t="str">
        <f>IF(ISBLANK('Kwaliteitskenmerken-invoer'!H13),"",'Kwaliteitskenmerken-invoer'!H13)</f>
        <v>Te smalle rijbaan of straten te breed in geval van 30 km/h-zone.</v>
      </c>
      <c r="I13" s="20" t="str">
        <f>'Kwaliteitskenmerken-invoer'!I13</f>
        <v>Kwalitatief</v>
      </c>
      <c r="J13" s="20" t="str">
        <f>'Kwaliteitskenmerken-invoer'!J13</f>
        <v>Wijkverkeersadviseur</v>
      </c>
      <c r="K13" s="20">
        <f>IF(ISBLANK('Kwaliteitskenmerken-invoer'!K13),"",'Kwaliteitskenmerken-invoer'!K13)</f>
      </c>
      <c r="L13" s="20" t="e">
        <f>IF(ISBLANK('Kwaliteitskenmerken-invoer'!#REF!),"",'Kwaliteitskenmerken-invoer'!#REF!)</f>
        <v>#REF!</v>
      </c>
      <c r="M13" s="20">
        <f>'Kwaliteitskenmerken-invoer'!L13</f>
        <v>0</v>
      </c>
      <c r="N13" s="20">
        <f>'Kwaliteitskenmerken-invoer'!M13</f>
        <v>0</v>
      </c>
      <c r="O13" s="20">
        <f>'Kwaliteitskenmerken-invoer'!N13</f>
        <v>0</v>
      </c>
      <c r="P13" s="20">
        <f>'Kwaliteitskenmerken-invoer'!O13</f>
        <v>0</v>
      </c>
      <c r="Q13" s="20">
        <f>'Kwaliteitskenmerken-invoer'!P13</f>
        <v>0</v>
      </c>
      <c r="R13" s="20">
        <f>'Kwaliteitskenmerken-invoer'!Q13</f>
        <v>0</v>
      </c>
      <c r="S13" s="20">
        <f>'Kwaliteitskenmerken-invoer'!R13</f>
        <v>0</v>
      </c>
      <c r="T13" s="20">
        <f>'Kwaliteitskenmerken-invoer'!S13</f>
        <v>0</v>
      </c>
      <c r="U13" s="20" t="str">
        <f>'Kwaliteitskenmerken-invoer'!T13</f>
        <v>Kwalitatief_Score</v>
      </c>
      <c r="V13" s="20" t="str">
        <f>'Kwaliteitskenmerken-invoer'!U13</f>
        <v>12_Score_Ruimte voor auto's_Autoverkeer: breedte van profiel, afhankelijk van meefietsers. Het profiel dient niet te breed te zijn</v>
      </c>
      <c r="W13" s="20" t="str">
        <f>'Kwaliteitskenmerken-invoer'!V13</f>
        <v>12_Omvang_Ruimte voor auto's_Autoverkeer: breedte van profiel, afhankelijk van meefietsers. Het profiel dient niet te breed te zijn</v>
      </c>
      <c r="X13" s="20" t="str">
        <f>'Kwaliteitskenmerken-invoer'!W13</f>
        <v>12_Toelichting_Ruimte voor auto's_Autoverkeer: breedte van profiel, afhankelijk van meefietsers. Het profiel dient niet te breed te zijn</v>
      </c>
      <c r="Y13" s="20">
        <f>'Kwaliteitskenmerken-invoer'!X13</f>
        <v>0</v>
      </c>
      <c r="Z13" s="20">
        <f>'Kwaliteitskenmerken-invoer'!Y13</f>
        <v>0</v>
      </c>
      <c r="AA13" s="20">
        <f>'Kwaliteitskenmerken-invoer'!Z13</f>
        <v>0</v>
      </c>
      <c r="AB13" s="20">
        <f>'Kwaliteitskenmerken-invoer'!AA13</f>
        <v>0</v>
      </c>
      <c r="AC13" s="20">
        <f>'Kwaliteitskenmerken-invoer'!AB13</f>
        <v>0</v>
      </c>
      <c r="AD13" s="20">
        <f>'Kwaliteitskenmerken-invoer'!AC13</f>
        <v>0</v>
      </c>
      <c r="AE13" s="20">
        <f>'Kwaliteitskenmerken-invoer'!AD13</f>
        <v>0</v>
      </c>
      <c r="AF13" s="20">
        <f>'Kwaliteitskenmerken-invoer'!AE13</f>
        <v>0</v>
      </c>
      <c r="AG13" s="20">
        <f>'Kwaliteitskenmerken-invoer'!AF13</f>
        <v>0</v>
      </c>
      <c r="AH13" s="20"/>
      <c r="AI13" s="20"/>
      <c r="AJ13" s="20"/>
      <c r="AK13" s="20"/>
      <c r="AL13" s="20"/>
    </row>
    <row r="14" spans="1:38" ht="36" customHeight="1">
      <c r="A14" s="35">
        <f>'Kwaliteitskenmerken-invoer'!A14</f>
        <v>13</v>
      </c>
      <c r="B14" s="21" t="str">
        <f>'Kwaliteitskenmerken-invoer'!B14</f>
        <v>Gebruik</v>
      </c>
      <c r="C14" s="21" t="str">
        <f>'Kwaliteitskenmerken-invoer'!C14</f>
        <v>Functie</v>
      </c>
      <c r="D14" s="20">
        <f>'Kwaliteitskenmerken-invoer'!D14</f>
        <v>4</v>
      </c>
      <c r="E14" s="20" t="str">
        <f>'Kwaliteitskenmerken-invoer'!E14</f>
        <v>Ruimte voor auto's</v>
      </c>
      <c r="F14" s="20" t="str">
        <f>'Kwaliteitskenmerken-invoer'!F14</f>
        <v>Nood- en hulpdiensten kunnen goed functioneren</v>
      </c>
      <c r="G14" s="20" t="str">
        <f>IF(ISBLANK('Kwaliteitskenmerken-invoer'!G14),"",'Kwaliteitskenmerken-invoer'!G14)</f>
        <v>Er zijn geen knelpunten voor de nood- en hulpdiensten</v>
      </c>
      <c r="H14" s="20" t="str">
        <f>IF(ISBLANK('Kwaliteitskenmerken-invoer'!H14),"",'Kwaliteitskenmerken-invoer'!H14)</f>
        <v>Er zijn knelpunten voor de nood- en hulpdiensten</v>
      </c>
      <c r="I14" s="20" t="str">
        <f>'Kwaliteitskenmerken-invoer'!I14</f>
        <v>Kwalitatief</v>
      </c>
      <c r="J14" s="20" t="str">
        <f>'Kwaliteitskenmerken-invoer'!J14</f>
        <v>Wijkverkeersadviseur</v>
      </c>
      <c r="K14" s="20">
        <f>IF(ISBLANK('Kwaliteitskenmerken-invoer'!K14),"",'Kwaliteitskenmerken-invoer'!K14)</f>
      </c>
      <c r="L14" s="20" t="e">
        <f>IF(ISBLANK('Kwaliteitskenmerken-invoer'!#REF!),"",'Kwaliteitskenmerken-invoer'!#REF!)</f>
        <v>#REF!</v>
      </c>
      <c r="M14" s="20">
        <f>'Kwaliteitskenmerken-invoer'!L14</f>
        <v>0</v>
      </c>
      <c r="N14" s="20">
        <f>'Kwaliteitskenmerken-invoer'!M14</f>
        <v>0</v>
      </c>
      <c r="O14" s="20">
        <f>'Kwaliteitskenmerken-invoer'!N14</f>
        <v>0</v>
      </c>
      <c r="P14" s="20">
        <f>'Kwaliteitskenmerken-invoer'!O14</f>
        <v>0</v>
      </c>
      <c r="Q14" s="20">
        <f>'Kwaliteitskenmerken-invoer'!P14</f>
        <v>0</v>
      </c>
      <c r="R14" s="20">
        <f>'Kwaliteitskenmerken-invoer'!Q14</f>
        <v>0</v>
      </c>
      <c r="S14" s="20">
        <f>'Kwaliteitskenmerken-invoer'!R14</f>
        <v>0</v>
      </c>
      <c r="T14" s="20">
        <f>'Kwaliteitskenmerken-invoer'!S14</f>
        <v>0</v>
      </c>
      <c r="U14" s="20" t="str">
        <f>'Kwaliteitskenmerken-invoer'!T14</f>
        <v>Kwalitatief_Score</v>
      </c>
      <c r="V14" s="20" t="str">
        <f>'Kwaliteitskenmerken-invoer'!U14</f>
        <v>13_Score_Ruimte voor auto's_Nood- en hulpdiensten kunnen goed functioneren</v>
      </c>
      <c r="W14" s="20" t="str">
        <f>'Kwaliteitskenmerken-invoer'!V14</f>
        <v>13_Omvang_Ruimte voor auto's_Nood- en hulpdiensten kunnen goed functioneren</v>
      </c>
      <c r="X14" s="20" t="str">
        <f>'Kwaliteitskenmerken-invoer'!W14</f>
        <v>13_Toelichting_Ruimte voor auto's_Nood- en hulpdiensten kunnen goed functioneren</v>
      </c>
      <c r="Y14" s="20">
        <f>'Kwaliteitskenmerken-invoer'!X14</f>
        <v>0</v>
      </c>
      <c r="Z14" s="20">
        <f>'Kwaliteitskenmerken-invoer'!Y14</f>
        <v>0</v>
      </c>
      <c r="AA14" s="20">
        <f>'Kwaliteitskenmerken-invoer'!Z14</f>
        <v>0</v>
      </c>
      <c r="AB14" s="20">
        <f>'Kwaliteitskenmerken-invoer'!AA14</f>
        <v>0</v>
      </c>
      <c r="AC14" s="20">
        <f>'Kwaliteitskenmerken-invoer'!AB14</f>
        <v>0</v>
      </c>
      <c r="AD14" s="20">
        <f>'Kwaliteitskenmerken-invoer'!AC14</f>
        <v>0</v>
      </c>
      <c r="AE14" s="20">
        <f>'Kwaliteitskenmerken-invoer'!AD14</f>
        <v>0</v>
      </c>
      <c r="AF14" s="20">
        <f>'Kwaliteitskenmerken-invoer'!AE14</f>
        <v>0</v>
      </c>
      <c r="AG14" s="20">
        <f>'Kwaliteitskenmerken-invoer'!AF14</f>
        <v>0</v>
      </c>
      <c r="AH14" s="20"/>
      <c r="AI14" s="20"/>
      <c r="AJ14" s="20"/>
      <c r="AK14" s="20"/>
      <c r="AL14" s="20"/>
    </row>
    <row r="15" spans="1:38" s="25" customFormat="1" ht="24.75" customHeight="1">
      <c r="A15" s="35">
        <f>'Kwaliteitskenmerken-invoer'!A15</f>
        <v>14</v>
      </c>
      <c r="B15" s="21" t="str">
        <f>'Kwaliteitskenmerken-invoer'!B15</f>
        <v>Gebruik</v>
      </c>
      <c r="C15" s="21" t="str">
        <f>'Kwaliteitskenmerken-invoer'!C15</f>
        <v>Functie</v>
      </c>
      <c r="D15" s="22">
        <f>'Kwaliteitskenmerken-invoer'!D15</f>
        <v>5</v>
      </c>
      <c r="E15" s="22" t="str">
        <f>'Kwaliteitskenmerken-invoer'!E15</f>
        <v>Gebruiksmogelijkheden pleinen en groen (ook met oog op spelen)</v>
      </c>
      <c r="F15" s="22" t="str">
        <f>'Kwaliteitskenmerken-invoer'!F15</f>
        <v>Totaal</v>
      </c>
      <c r="G15" s="26">
        <f>IF(ISBLANK('Kwaliteitskenmerken-invoer'!G15),"",'Kwaliteitskenmerken-invoer'!G15)</f>
      </c>
      <c r="H15" s="24">
        <f>IF(ISBLANK('Kwaliteitskenmerken-invoer'!H15),"",'Kwaliteitskenmerken-invoer'!H15)</f>
      </c>
      <c r="I15" s="22" t="str">
        <f>'Kwaliteitskenmerken-invoer'!I15</f>
        <v>Kwalitatief</v>
      </c>
      <c r="J15" s="22" t="str">
        <f>'Kwaliteitskenmerken-invoer'!J15</f>
        <v>Wijklandschapsarchitect</v>
      </c>
      <c r="K15" s="22">
        <f>IF(ISBLANK('Kwaliteitskenmerken-invoer'!K15),"",'Kwaliteitskenmerken-invoer'!K15)</f>
      </c>
      <c r="L15" s="22" t="e">
        <f>IF(ISBLANK('Kwaliteitskenmerken-invoer'!#REF!),"",'Kwaliteitskenmerken-invoer'!#REF!)</f>
        <v>#REF!</v>
      </c>
      <c r="M15" s="22">
        <f>'Kwaliteitskenmerken-invoer'!L15</f>
        <v>0</v>
      </c>
      <c r="N15" s="22" t="str">
        <f>'Kwaliteitskenmerken-invoer'!M15</f>
        <v>ja</v>
      </c>
      <c r="O15" s="22">
        <f>'Kwaliteitskenmerken-invoer'!N15</f>
        <v>0</v>
      </c>
      <c r="P15" s="22">
        <f>'Kwaliteitskenmerken-invoer'!O15</f>
        <v>0</v>
      </c>
      <c r="Q15" s="22">
        <f>'Kwaliteitskenmerken-invoer'!P15</f>
        <v>0</v>
      </c>
      <c r="R15" s="22">
        <f>'Kwaliteitskenmerken-invoer'!Q15</f>
        <v>0</v>
      </c>
      <c r="S15" s="22">
        <f>'Kwaliteitskenmerken-invoer'!R15</f>
        <v>0</v>
      </c>
      <c r="T15" s="22">
        <f>'Kwaliteitskenmerken-invoer'!S15</f>
        <v>0</v>
      </c>
      <c r="U15" s="22" t="str">
        <f>'Kwaliteitskenmerken-invoer'!T15</f>
        <v>Kwalitatief_Score</v>
      </c>
      <c r="V15" s="22" t="str">
        <f>'Kwaliteitskenmerken-invoer'!U15</f>
        <v>14_Score_Gebruiksmogelijkheden pleinen en groen (ook met oog op spelen)_Totaal</v>
      </c>
      <c r="W15" s="22" t="str">
        <f>'Kwaliteitskenmerken-invoer'!V15</f>
        <v>14_Omvang_Gebruiksmogelijkheden pleinen en groen (ook met oog op spelen)_Totaal</v>
      </c>
      <c r="X15" s="22" t="str">
        <f>'Kwaliteitskenmerken-invoer'!W15</f>
        <v>14_Toelichting_Gebruiksmogelijkheden pleinen en groen (ook met oog op spelen)_Totaal</v>
      </c>
      <c r="Y15" s="22">
        <f>'Kwaliteitskenmerken-invoer'!X15</f>
        <v>0</v>
      </c>
      <c r="Z15" s="22">
        <f>'Kwaliteitskenmerken-invoer'!Y15</f>
        <v>0</v>
      </c>
      <c r="AA15" s="22">
        <f>'Kwaliteitskenmerken-invoer'!Z15</f>
        <v>0</v>
      </c>
      <c r="AB15" s="22">
        <f>'Kwaliteitskenmerken-invoer'!AA15</f>
        <v>0</v>
      </c>
      <c r="AC15" s="22">
        <f>'Kwaliteitskenmerken-invoer'!AB15</f>
        <v>0</v>
      </c>
      <c r="AD15" s="22">
        <f>'Kwaliteitskenmerken-invoer'!AC15</f>
        <v>0</v>
      </c>
      <c r="AE15" s="22">
        <f>'Kwaliteitskenmerken-invoer'!AD15</f>
        <v>0</v>
      </c>
      <c r="AF15" s="22">
        <f>'Kwaliteitskenmerken-invoer'!AE15</f>
        <v>0</v>
      </c>
      <c r="AG15" s="22">
        <f>'Kwaliteitskenmerken-invoer'!AF15</f>
        <v>0</v>
      </c>
      <c r="AH15" s="20"/>
      <c r="AI15" s="20"/>
      <c r="AJ15" s="20"/>
      <c r="AK15" s="20"/>
      <c r="AL15" s="20"/>
    </row>
    <row r="16" spans="1:38" ht="63.75" customHeight="1">
      <c r="A16" s="35">
        <f>'Kwaliteitskenmerken-invoer'!A16</f>
        <v>15</v>
      </c>
      <c r="B16" s="21" t="str">
        <f>'Kwaliteitskenmerken-invoer'!B16</f>
        <v>Gebruik</v>
      </c>
      <c r="C16" s="21" t="str">
        <f>'Kwaliteitskenmerken-invoer'!C16</f>
        <v>Functie</v>
      </c>
      <c r="D16" s="20">
        <f>'Kwaliteitskenmerken-invoer'!D16</f>
        <v>5</v>
      </c>
      <c r="E16" s="20" t="str">
        <f>'Kwaliteitskenmerken-invoer'!E16</f>
        <v>Gebruiksmogelijkheden pleinen en groen (ook met oog op spelen)</v>
      </c>
      <c r="F16" s="20" t="str">
        <f>'Kwaliteitskenmerken-invoer'!F16</f>
        <v>Informele (speel) en verblijfsmogelijkheden: her en der zijn ruimten voor meervoudig gebruik van verblijf en spelen zonder hinder van verkeer</v>
      </c>
      <c r="G16" s="20" t="str">
        <f>IF(ISBLANK('Kwaliteitskenmerken-invoer'!G16),"",'Kwaliteitskenmerken-invoer'!G16)</f>
        <v>De openbare ruimte is zodanig ingericht dat er wel ruimte is voor verblijf en spelen maar er is geen ruimte gereserveerd voor verblijf en spelen zonder hinder van verkeer</v>
      </c>
      <c r="H16" s="20" t="str">
        <f>IF(ISBLANK('Kwaliteitskenmerken-invoer'!H16),"",'Kwaliteitskenmerken-invoer'!H16)</f>
        <v>Er is geen ruimte voor verblijf en spelen: er is sprake van alleen minimale breedte voor lopen. 
</v>
      </c>
      <c r="I16" s="20" t="str">
        <f>'Kwaliteitskenmerken-invoer'!I16</f>
        <v>Kwalitatief</v>
      </c>
      <c r="J16" s="20" t="str">
        <f>'Kwaliteitskenmerken-invoer'!J16</f>
        <v>Wijklandschapsarchitect</v>
      </c>
      <c r="K16" s="20" t="str">
        <f>IF(ISBLANK('Kwaliteitskenmerken-invoer'!K16),"",'Kwaliteitskenmerken-invoer'!K16)</f>
        <v>Geef jeugd de ruimte! https://www.utrecht.nl/images/DWS/Noordwest/2010/PDF/Nota%20Speelruimte%20Utrecht,%20Geef%20jeugd%20de%20ruimte.pdf; Wijkspeelplannen http://www.utrecht.nl/welzijn/jeugd/vrije-tijd-en-participatie; Wijkgroenplannen http://www.utrecht.nl/milieu/groenbeleid/wijkgroenplannen</v>
      </c>
      <c r="L16" s="20" t="e">
        <f>IF(ISBLANK('Kwaliteitskenmerken-invoer'!#REF!),"",'Kwaliteitskenmerken-invoer'!#REF!)</f>
        <v>#REF!</v>
      </c>
      <c r="M16" s="20">
        <f>'Kwaliteitskenmerken-invoer'!L16</f>
        <v>0</v>
      </c>
      <c r="N16" s="20">
        <f>'Kwaliteitskenmerken-invoer'!M16</f>
        <v>0</v>
      </c>
      <c r="O16" s="20">
        <f>'Kwaliteitskenmerken-invoer'!N16</f>
        <v>0</v>
      </c>
      <c r="P16" s="20">
        <f>'Kwaliteitskenmerken-invoer'!O16</f>
        <v>0</v>
      </c>
      <c r="Q16" s="20">
        <f>'Kwaliteitskenmerken-invoer'!P16</f>
        <v>0</v>
      </c>
      <c r="R16" s="20">
        <f>'Kwaliteitskenmerken-invoer'!Q16</f>
        <v>0</v>
      </c>
      <c r="S16" s="20">
        <f>'Kwaliteitskenmerken-invoer'!R16</f>
        <v>0</v>
      </c>
      <c r="T16" s="20">
        <f>'Kwaliteitskenmerken-invoer'!S16</f>
        <v>0</v>
      </c>
      <c r="U16" s="20" t="str">
        <f>'Kwaliteitskenmerken-invoer'!T16</f>
        <v>Kwalitatief_Score</v>
      </c>
      <c r="V16" s="20" t="str">
        <f>'Kwaliteitskenmerken-invoer'!U16</f>
        <v>15_Score_Gebruiksmogelijkheden pleinen en groen (ook met oog op spelen)_Informele (speel) en verblijfsmogelijkheden: her en der zijn ruimten voor meervoudig gebruik van verblijf en spelen zonder hinder van verkeer</v>
      </c>
      <c r="W16" s="20" t="str">
        <f>'Kwaliteitskenmerken-invoer'!V16</f>
        <v>15_Omvang_Gebruiksmogelijkheden pleinen en groen (ook met oog op spelen)_Informele (speel) en verblijfsmogelijkheden: her en der zijn ruimten voor meervoudig gebruik van verblijf en spelen zonder hinder van verkeer</v>
      </c>
      <c r="X16" s="20" t="str">
        <f>'Kwaliteitskenmerken-invoer'!W16</f>
        <v>15_Toelichting_Gebruiksmogelijkheden pleinen en groen (ook met oog op spelen)_Informele (speel) en verblijfsmogelijkheden: her en der zijn ruimten voor meervoudig gebruik van verblijf en spelen zonder hinder van verkeer</v>
      </c>
      <c r="Y16" s="20">
        <f>'Kwaliteitskenmerken-invoer'!X16</f>
        <v>0</v>
      </c>
      <c r="Z16" s="20">
        <f>'Kwaliteitskenmerken-invoer'!Y16</f>
        <v>0</v>
      </c>
      <c r="AA16" s="20">
        <f>'Kwaliteitskenmerken-invoer'!Z16</f>
        <v>0</v>
      </c>
      <c r="AB16" s="20">
        <f>'Kwaliteitskenmerken-invoer'!AA16</f>
        <v>0</v>
      </c>
      <c r="AC16" s="20">
        <f>'Kwaliteitskenmerken-invoer'!AB16</f>
        <v>0</v>
      </c>
      <c r="AD16" s="20">
        <f>'Kwaliteitskenmerken-invoer'!AC16</f>
        <v>0</v>
      </c>
      <c r="AE16" s="20">
        <f>'Kwaliteitskenmerken-invoer'!AD16</f>
        <v>0</v>
      </c>
      <c r="AF16" s="20">
        <f>'Kwaliteitskenmerken-invoer'!AE16</f>
        <v>0</v>
      </c>
      <c r="AG16" s="20">
        <f>'Kwaliteitskenmerken-invoer'!AF16</f>
        <v>0</v>
      </c>
      <c r="AH16" s="20"/>
      <c r="AI16" s="20"/>
      <c r="AJ16" s="20"/>
      <c r="AK16" s="20"/>
      <c r="AL16" s="20"/>
    </row>
    <row r="17" spans="1:38" ht="49.5" customHeight="1">
      <c r="A17" s="35">
        <f>'Kwaliteitskenmerken-invoer'!A17</f>
        <v>16</v>
      </c>
      <c r="B17" s="21" t="str">
        <f>'Kwaliteitskenmerken-invoer'!B17</f>
        <v>Gebruik</v>
      </c>
      <c r="C17" s="21" t="str">
        <f>'Kwaliteitskenmerken-invoer'!C17</f>
        <v>Functie</v>
      </c>
      <c r="D17" s="20">
        <f>'Kwaliteitskenmerken-invoer'!D17</f>
        <v>5</v>
      </c>
      <c r="E17" s="20" t="str">
        <f>'Kwaliteitskenmerken-invoer'!E17</f>
        <v>Gebruiksmogelijkheden pleinen en groen (ook met oog op spelen)</v>
      </c>
      <c r="F17" s="20" t="str">
        <f>'Kwaliteitskenmerken-invoer'!F17</f>
        <v>Formele speelplekken: hoeveelheid speelvoorzieningen conform normen (cirkels voor de verschillende leeftijdscategorieën)</v>
      </c>
      <c r="G17" s="20" t="str">
        <f>IF(ISBLANK('Kwaliteitskenmerken-invoer'!G17),"",'Kwaliteitskenmerken-invoer'!G17)</f>
        <v>Voor de leeftijdsgroepen is er voldoende speelgelegenheid conform de normen </v>
      </c>
      <c r="H17" s="20" t="str">
        <f>IF(ISBLANK('Kwaliteitskenmerken-invoer'!H17),"",'Kwaliteitskenmerken-invoer'!H17)</f>
        <v>Voor de leeftijdsgroepen is er niet voldoende speelgelegenheid conform de normen </v>
      </c>
      <c r="I17" s="20" t="str">
        <f>'Kwaliteitskenmerken-invoer'!I17</f>
        <v>Kwalitatief</v>
      </c>
      <c r="J17" s="20" t="str">
        <f>'Kwaliteitskenmerken-invoer'!J17</f>
        <v>Beleidsadviseurspelen</v>
      </c>
      <c r="K17" s="20" t="str">
        <f>IF(ISBLANK('Kwaliteitskenmerken-invoer'!K17),"",'Kwaliteitskenmerken-invoer'!K17)</f>
        <v>Geef jeugd de ruimte! https://www.utrecht.nl/images/DWS/Noordwest/2010/PDF/Nota%20Speelruimte%20Utrecht,%20Geef%20jeugd%20de%20ruimte.pdf; Wijkspeelplannen http://www.utrecht.nl/welzijn/jeugd/vrije-tijd-en-participatie; Wijkgroenplannen http://www.utrecht.nl/milieu/groenbeleid/wijkgroenplannen</v>
      </c>
      <c r="L17" s="20" t="e">
        <f>IF(ISBLANK('Kwaliteitskenmerken-invoer'!#REF!),"",'Kwaliteitskenmerken-invoer'!#REF!)</f>
        <v>#REF!</v>
      </c>
      <c r="M17" s="20">
        <f>'Kwaliteitskenmerken-invoer'!L17</f>
        <v>0</v>
      </c>
      <c r="N17" s="20">
        <f>'Kwaliteitskenmerken-invoer'!M17</f>
        <v>0</v>
      </c>
      <c r="O17" s="20">
        <f>'Kwaliteitskenmerken-invoer'!N17</f>
        <v>0</v>
      </c>
      <c r="P17" s="20">
        <f>'Kwaliteitskenmerken-invoer'!O17</f>
        <v>0</v>
      </c>
      <c r="Q17" s="20">
        <f>'Kwaliteitskenmerken-invoer'!P17</f>
        <v>0</v>
      </c>
      <c r="R17" s="20">
        <f>'Kwaliteitskenmerken-invoer'!Q17</f>
        <v>0</v>
      </c>
      <c r="S17" s="20">
        <f>'Kwaliteitskenmerken-invoer'!R17</f>
        <v>0</v>
      </c>
      <c r="T17" s="20">
        <f>'Kwaliteitskenmerken-invoer'!S17</f>
        <v>0</v>
      </c>
      <c r="U17" s="20" t="str">
        <f>'Kwaliteitskenmerken-invoer'!T17</f>
        <v>Kwalitatief_Score</v>
      </c>
      <c r="V17" s="20" t="str">
        <f>'Kwaliteitskenmerken-invoer'!U17</f>
        <v>16_Score_Gebruiksmogelijkheden pleinen en groen (ook met oog op spelen)_Formele speelplekken: hoeveelheid speelvoorzieningen conform normen (cirkels voor de verschillende leeftijdscategorieën)</v>
      </c>
      <c r="W17" s="20" t="str">
        <f>'Kwaliteitskenmerken-invoer'!V17</f>
        <v>16_Omvang_Gebruiksmogelijkheden pleinen en groen (ook met oog op spelen)_Formele speelplekken: hoeveelheid speelvoorzieningen conform normen (cirkels voor de verschillende leeftijdscategorieën)</v>
      </c>
      <c r="X17" s="20" t="str">
        <f>'Kwaliteitskenmerken-invoer'!W17</f>
        <v>16_Toelichting_Gebruiksmogelijkheden pleinen en groen (ook met oog op spelen)_Formele speelplekken: hoeveelheid speelvoorzieningen conform normen (cirkels voor de verschillende leeftijdscategorieën)</v>
      </c>
      <c r="Y17" s="20">
        <f>'Kwaliteitskenmerken-invoer'!X17</f>
        <v>0</v>
      </c>
      <c r="Z17" s="20">
        <f>'Kwaliteitskenmerken-invoer'!Y17</f>
        <v>0</v>
      </c>
      <c r="AA17" s="20">
        <f>'Kwaliteitskenmerken-invoer'!Z17</f>
        <v>0</v>
      </c>
      <c r="AB17" s="20">
        <f>'Kwaliteitskenmerken-invoer'!AA17</f>
        <v>0</v>
      </c>
      <c r="AC17" s="20">
        <f>'Kwaliteitskenmerken-invoer'!AB17</f>
        <v>0</v>
      </c>
      <c r="AD17" s="20">
        <f>'Kwaliteitskenmerken-invoer'!AC17</f>
        <v>0</v>
      </c>
      <c r="AE17" s="20">
        <f>'Kwaliteitskenmerken-invoer'!AD17</f>
        <v>0</v>
      </c>
      <c r="AF17" s="20">
        <f>'Kwaliteitskenmerken-invoer'!AE17</f>
        <v>0</v>
      </c>
      <c r="AG17" s="20">
        <f>'Kwaliteitskenmerken-invoer'!AF17</f>
        <v>0</v>
      </c>
      <c r="AH17" s="20"/>
      <c r="AI17" s="20"/>
      <c r="AJ17" s="20"/>
      <c r="AK17" s="20"/>
      <c r="AL17" s="20"/>
    </row>
    <row r="18" spans="1:38" s="25" customFormat="1" ht="24" customHeight="1">
      <c r="A18" s="35">
        <f>'Kwaliteitskenmerken-invoer'!A18</f>
        <v>17</v>
      </c>
      <c r="B18" s="21" t="str">
        <f>'Kwaliteitskenmerken-invoer'!B18</f>
        <v>Gebruik</v>
      </c>
      <c r="C18" s="21" t="str">
        <f>'Kwaliteitskenmerken-invoer'!C18</f>
        <v>Veiligheid</v>
      </c>
      <c r="D18" s="22">
        <f>'Kwaliteitskenmerken-invoer'!D18</f>
        <v>6</v>
      </c>
      <c r="E18" s="22" t="str">
        <f>'Kwaliteitskenmerken-invoer'!E18</f>
        <v>Verkeersveiligheid</v>
      </c>
      <c r="F18" s="22" t="str">
        <f>'Kwaliteitskenmerken-invoer'!F18</f>
        <v>Totaal</v>
      </c>
      <c r="G18" s="26">
        <f>IF(ISBLANK('Kwaliteitskenmerken-invoer'!G18),"",'Kwaliteitskenmerken-invoer'!G18)</f>
      </c>
      <c r="H18" s="24">
        <f>IF(ISBLANK('Kwaliteitskenmerken-invoer'!H18),"",'Kwaliteitskenmerken-invoer'!H18)</f>
      </c>
      <c r="I18" s="22" t="str">
        <f>'Kwaliteitskenmerken-invoer'!I18</f>
        <v>Kwalitatief</v>
      </c>
      <c r="J18" s="22" t="str">
        <f>'Kwaliteitskenmerken-invoer'!J18</f>
        <v>Wijkverkeersadviseur</v>
      </c>
      <c r="K18" s="22">
        <f>IF(ISBLANK('Kwaliteitskenmerken-invoer'!K18),"",'Kwaliteitskenmerken-invoer'!K18)</f>
      </c>
      <c r="L18" s="22" t="e">
        <f>IF(ISBLANK('Kwaliteitskenmerken-invoer'!#REF!),"",'Kwaliteitskenmerken-invoer'!#REF!)</f>
        <v>#REF!</v>
      </c>
      <c r="M18" s="22">
        <f>'Kwaliteitskenmerken-invoer'!L18</f>
        <v>0</v>
      </c>
      <c r="N18" s="22" t="str">
        <f>'Kwaliteitskenmerken-invoer'!M18</f>
        <v>ja</v>
      </c>
      <c r="O18" s="22">
        <f>'Kwaliteitskenmerken-invoer'!N18</f>
        <v>0</v>
      </c>
      <c r="P18" s="22">
        <f>'Kwaliteitskenmerken-invoer'!O18</f>
        <v>0</v>
      </c>
      <c r="Q18" s="22">
        <f>'Kwaliteitskenmerken-invoer'!P18</f>
        <v>0</v>
      </c>
      <c r="R18" s="22">
        <f>'Kwaliteitskenmerken-invoer'!Q18</f>
        <v>0</v>
      </c>
      <c r="S18" s="22">
        <f>'Kwaliteitskenmerken-invoer'!R18</f>
        <v>0</v>
      </c>
      <c r="T18" s="22">
        <f>'Kwaliteitskenmerken-invoer'!S18</f>
        <v>0</v>
      </c>
      <c r="U18" s="22" t="str">
        <f>'Kwaliteitskenmerken-invoer'!T18</f>
        <v>Kwalitatief_Score</v>
      </c>
      <c r="V18" s="22" t="str">
        <f>'Kwaliteitskenmerken-invoer'!U18</f>
        <v>17_Score_Verkeersveiligheid_Totaal</v>
      </c>
      <c r="W18" s="22" t="str">
        <f>'Kwaliteitskenmerken-invoer'!V18</f>
        <v>17_Omvang_Verkeersveiligheid_Totaal</v>
      </c>
      <c r="X18" s="22" t="str">
        <f>'Kwaliteitskenmerken-invoer'!W18</f>
        <v>17_Toelichting_Verkeersveiligheid_Totaal</v>
      </c>
      <c r="Y18" s="22">
        <f>'Kwaliteitskenmerken-invoer'!X18</f>
        <v>0</v>
      </c>
      <c r="Z18" s="22">
        <f>'Kwaliteitskenmerken-invoer'!Y18</f>
        <v>0</v>
      </c>
      <c r="AA18" s="22">
        <f>'Kwaliteitskenmerken-invoer'!Z18</f>
        <v>0</v>
      </c>
      <c r="AB18" s="22">
        <f>'Kwaliteitskenmerken-invoer'!AA18</f>
        <v>0</v>
      </c>
      <c r="AC18" s="22">
        <f>'Kwaliteitskenmerken-invoer'!AB18</f>
        <v>0</v>
      </c>
      <c r="AD18" s="22">
        <f>'Kwaliteitskenmerken-invoer'!AC18</f>
        <v>0</v>
      </c>
      <c r="AE18" s="22">
        <f>'Kwaliteitskenmerken-invoer'!AD18</f>
        <v>0</v>
      </c>
      <c r="AF18" s="22">
        <f>'Kwaliteitskenmerken-invoer'!AE18</f>
        <v>0</v>
      </c>
      <c r="AG18" s="22">
        <f>'Kwaliteitskenmerken-invoer'!AF18</f>
        <v>0</v>
      </c>
      <c r="AH18" s="20"/>
      <c r="AI18" s="20"/>
      <c r="AJ18" s="20"/>
      <c r="AK18" s="20"/>
      <c r="AL18" s="20"/>
    </row>
    <row r="19" spans="1:38" ht="63.75" customHeight="1">
      <c r="A19" s="35">
        <f>'Kwaliteitskenmerken-invoer'!A19</f>
        <v>18</v>
      </c>
      <c r="B19" s="21" t="str">
        <f>'Kwaliteitskenmerken-invoer'!B19</f>
        <v>Gebruik</v>
      </c>
      <c r="C19" s="21" t="str">
        <f>'Kwaliteitskenmerken-invoer'!C19</f>
        <v>Veiligheid</v>
      </c>
      <c r="D19" s="20">
        <f>'Kwaliteitskenmerken-invoer'!D19</f>
        <v>6</v>
      </c>
      <c r="E19" s="20" t="str">
        <f>'Kwaliteitskenmerken-invoer'!E19</f>
        <v>Verkeersveiligheid</v>
      </c>
      <c r="F19" s="20" t="str">
        <f>'Kwaliteitskenmerken-invoer'!F19</f>
        <v>Op stedelijk niveau: duurzaam veilige inrichting</v>
      </c>
      <c r="G19" s="20" t="str">
        <f>IF(ISBLANK('Kwaliteitskenmerken-invoer'!G19),"",'Kwaliteitskenmerken-invoer'!G19)</f>
        <v>Geen black spots: gevaarlijke punten met meer dan 6 letselongevallen per 3 jaar. Locaties met slechte oversteekbaarheid, veel snelheidsovertredingen, oversteekknelpunten</v>
      </c>
      <c r="H19" s="20" t="str">
        <f>IF(ISBLANK('Kwaliteitskenmerken-invoer'!H19),"",'Kwaliteitskenmerken-invoer'!H19)</f>
        <v>Er zijn één of meer black spots.
</v>
      </c>
      <c r="I19" s="20" t="str">
        <f>'Kwaliteitskenmerken-invoer'!I19</f>
        <v>Kwalitatief</v>
      </c>
      <c r="J19" s="20" t="str">
        <f>'Kwaliteitskenmerken-invoer'!J19</f>
        <v>Wijkverkeersadviseur</v>
      </c>
      <c r="K19" s="20" t="str">
        <f>IF(ISBLANK('Kwaliteitskenmerken-invoer'!K19),"",'Kwaliteitskenmerken-invoer'!K19)</f>
        <v>Viastat https://viastat.via.nl/Default.aspx</v>
      </c>
      <c r="L19" s="20" t="e">
        <f>IF(ISBLANK('Kwaliteitskenmerken-invoer'!#REF!),"",'Kwaliteitskenmerken-invoer'!#REF!)</f>
        <v>#REF!</v>
      </c>
      <c r="M19" s="20">
        <f>'Kwaliteitskenmerken-invoer'!L19</f>
        <v>0</v>
      </c>
      <c r="N19" s="20">
        <f>'Kwaliteitskenmerken-invoer'!M19</f>
        <v>0</v>
      </c>
      <c r="O19" s="20">
        <f>'Kwaliteitskenmerken-invoer'!N19</f>
        <v>0</v>
      </c>
      <c r="P19" s="20">
        <f>'Kwaliteitskenmerken-invoer'!O19</f>
        <v>0</v>
      </c>
      <c r="Q19" s="20">
        <f>'Kwaliteitskenmerken-invoer'!P19</f>
        <v>0</v>
      </c>
      <c r="R19" s="20">
        <f>'Kwaliteitskenmerken-invoer'!Q19</f>
        <v>0</v>
      </c>
      <c r="S19" s="20">
        <f>'Kwaliteitskenmerken-invoer'!R19</f>
        <v>0</v>
      </c>
      <c r="T19" s="20">
        <f>'Kwaliteitskenmerken-invoer'!S19</f>
        <v>0</v>
      </c>
      <c r="U19" s="20" t="str">
        <f>'Kwaliteitskenmerken-invoer'!T19</f>
        <v>Kwalitatief_Score</v>
      </c>
      <c r="V19" s="20" t="str">
        <f>'Kwaliteitskenmerken-invoer'!U19</f>
        <v>18_Score_Verkeersveiligheid_Op stedelijk niveau: duurzaam veilige inrichting</v>
      </c>
      <c r="W19" s="20" t="str">
        <f>'Kwaliteitskenmerken-invoer'!V19</f>
        <v>18_Omvang_Verkeersveiligheid_Op stedelijk niveau: duurzaam veilige inrichting</v>
      </c>
      <c r="X19" s="20" t="str">
        <f>'Kwaliteitskenmerken-invoer'!W19</f>
        <v>18_Toelichting_Verkeersveiligheid_Op stedelijk niveau: duurzaam veilige inrichting</v>
      </c>
      <c r="Y19" s="20">
        <f>'Kwaliteitskenmerken-invoer'!X19</f>
        <v>0</v>
      </c>
      <c r="Z19" s="20">
        <f>'Kwaliteitskenmerken-invoer'!Y19</f>
        <v>0</v>
      </c>
      <c r="AA19" s="20">
        <f>'Kwaliteitskenmerken-invoer'!Z19</f>
        <v>0</v>
      </c>
      <c r="AB19" s="20">
        <f>'Kwaliteitskenmerken-invoer'!AA19</f>
        <v>0</v>
      </c>
      <c r="AC19" s="20">
        <f>'Kwaliteitskenmerken-invoer'!AB19</f>
        <v>0</v>
      </c>
      <c r="AD19" s="20">
        <f>'Kwaliteitskenmerken-invoer'!AC19</f>
        <v>0</v>
      </c>
      <c r="AE19" s="20">
        <f>'Kwaliteitskenmerken-invoer'!AD19</f>
        <v>0</v>
      </c>
      <c r="AF19" s="20">
        <f>'Kwaliteitskenmerken-invoer'!AE19</f>
        <v>0</v>
      </c>
      <c r="AG19" s="20">
        <f>'Kwaliteitskenmerken-invoer'!AF19</f>
        <v>0</v>
      </c>
      <c r="AH19" s="20"/>
      <c r="AI19" s="20"/>
      <c r="AJ19" s="20"/>
      <c r="AK19" s="20"/>
      <c r="AL19" s="20"/>
    </row>
    <row r="20" spans="1:38" ht="87" customHeight="1">
      <c r="A20" s="35">
        <f>'Kwaliteitskenmerken-invoer'!A20</f>
        <v>19</v>
      </c>
      <c r="B20" s="21" t="str">
        <f>'Kwaliteitskenmerken-invoer'!B20</f>
        <v>Gebruik</v>
      </c>
      <c r="C20" s="21" t="str">
        <f>'Kwaliteitskenmerken-invoer'!C20</f>
        <v>Veiligheid</v>
      </c>
      <c r="D20" s="20">
        <f>'Kwaliteitskenmerken-invoer'!D20</f>
        <v>6</v>
      </c>
      <c r="E20" s="20" t="str">
        <f>'Kwaliteitskenmerken-invoer'!E20</f>
        <v>Verkeersveiligheid</v>
      </c>
      <c r="F20" s="20" t="str">
        <f>'Kwaliteitskenmerken-invoer'!F20</f>
        <v>Op wijkniveau: duurzaam veilige inrichting</v>
      </c>
      <c r="G20" s="20" t="str">
        <f>IF(ISBLANK('Kwaliteitskenmerken-invoer'!G20),"",'Kwaliteitskenmerken-invoer'!G20)</f>
        <v>30 km inrichting, inrichting conform duurzaam veilig.
</v>
      </c>
      <c r="H20" s="20" t="str">
        <f>IF(ISBLANK('Kwaliteitskenmerken-invoer'!H20),"",'Kwaliteitskenmerken-invoer'!H20)</f>
        <v>Inrichting niet conform duurzaam veilig. Onder andere rechtstanden langer dan 75 m zonder snelheidsremmende maatregelen. Uitgangspunt beleid: iedere 75 meter is er in een 30 kmgebied een snelheidsremmende maatregel noodzakelijk.
</v>
      </c>
      <c r="I20" s="20" t="str">
        <f>'Kwaliteitskenmerken-invoer'!I20</f>
        <v>Kwalitatief</v>
      </c>
      <c r="J20" s="20" t="str">
        <f>'Kwaliteitskenmerken-invoer'!J20</f>
        <v>Wijkverkeersadviseur</v>
      </c>
      <c r="K20" s="20">
        <f>IF(ISBLANK('Kwaliteitskenmerken-invoer'!K20),"",'Kwaliteitskenmerken-invoer'!K20)</f>
      </c>
      <c r="L20" s="20" t="e">
        <f>IF(ISBLANK('Kwaliteitskenmerken-invoer'!#REF!),"",'Kwaliteitskenmerken-invoer'!#REF!)</f>
        <v>#REF!</v>
      </c>
      <c r="M20" s="20">
        <f>'Kwaliteitskenmerken-invoer'!L20</f>
        <v>0</v>
      </c>
      <c r="N20" s="20">
        <f>'Kwaliteitskenmerken-invoer'!M20</f>
        <v>0</v>
      </c>
      <c r="O20" s="20">
        <f>'Kwaliteitskenmerken-invoer'!N20</f>
        <v>0</v>
      </c>
      <c r="P20" s="20">
        <f>'Kwaliteitskenmerken-invoer'!O20</f>
        <v>0</v>
      </c>
      <c r="Q20" s="20">
        <f>'Kwaliteitskenmerken-invoer'!P20</f>
        <v>0</v>
      </c>
      <c r="R20" s="20">
        <f>'Kwaliteitskenmerken-invoer'!Q20</f>
        <v>0</v>
      </c>
      <c r="S20" s="20">
        <f>'Kwaliteitskenmerken-invoer'!R20</f>
        <v>0</v>
      </c>
      <c r="T20" s="20">
        <f>'Kwaliteitskenmerken-invoer'!S20</f>
        <v>0</v>
      </c>
      <c r="U20" s="20" t="str">
        <f>'Kwaliteitskenmerken-invoer'!T20</f>
        <v>Kwalitatief_Score</v>
      </c>
      <c r="V20" s="20" t="str">
        <f>'Kwaliteitskenmerken-invoer'!U20</f>
        <v>19_Score_Verkeersveiligheid_Op wijkniveau: duurzaam veilige inrichting</v>
      </c>
      <c r="W20" s="20" t="str">
        <f>'Kwaliteitskenmerken-invoer'!V20</f>
        <v>19_Omvang_Verkeersveiligheid_Op wijkniveau: duurzaam veilige inrichting</v>
      </c>
      <c r="X20" s="20" t="str">
        <f>'Kwaliteitskenmerken-invoer'!W20</f>
        <v>19_Toelichting_Verkeersveiligheid_Op wijkniveau: duurzaam veilige inrichting</v>
      </c>
      <c r="Y20" s="20">
        <f>'Kwaliteitskenmerken-invoer'!X20</f>
        <v>0</v>
      </c>
      <c r="Z20" s="20">
        <f>'Kwaliteitskenmerken-invoer'!Y20</f>
        <v>0</v>
      </c>
      <c r="AA20" s="20">
        <f>'Kwaliteitskenmerken-invoer'!Z20</f>
        <v>0</v>
      </c>
      <c r="AB20" s="20">
        <f>'Kwaliteitskenmerken-invoer'!AA20</f>
        <v>0</v>
      </c>
      <c r="AC20" s="20">
        <f>'Kwaliteitskenmerken-invoer'!AB20</f>
        <v>0</v>
      </c>
      <c r="AD20" s="20">
        <f>'Kwaliteitskenmerken-invoer'!AC20</f>
        <v>0</v>
      </c>
      <c r="AE20" s="20">
        <f>'Kwaliteitskenmerken-invoer'!AD20</f>
        <v>0</v>
      </c>
      <c r="AF20" s="20">
        <f>'Kwaliteitskenmerken-invoer'!AE20</f>
        <v>0</v>
      </c>
      <c r="AG20" s="20">
        <f>'Kwaliteitskenmerken-invoer'!AF20</f>
        <v>0</v>
      </c>
      <c r="AH20" s="20"/>
      <c r="AI20" s="20"/>
      <c r="AJ20" s="20"/>
      <c r="AK20" s="20"/>
      <c r="AL20" s="20"/>
    </row>
    <row r="21" spans="1:38" s="25" customFormat="1" ht="24.75" customHeight="1">
      <c r="A21" s="35">
        <f>'Kwaliteitskenmerken-invoer'!A21</f>
        <v>20</v>
      </c>
      <c r="B21" s="21" t="str">
        <f>'Kwaliteitskenmerken-invoer'!B21</f>
        <v>Gebruik</v>
      </c>
      <c r="C21" s="21" t="str">
        <f>'Kwaliteitskenmerken-invoer'!C21</f>
        <v>Veiligheid</v>
      </c>
      <c r="D21" s="22">
        <f>'Kwaliteitskenmerken-invoer'!D21</f>
        <v>7</v>
      </c>
      <c r="E21" s="22" t="str">
        <f>'Kwaliteitskenmerken-invoer'!E21</f>
        <v>Sociale veiligheid</v>
      </c>
      <c r="F21" s="22" t="str">
        <f>'Kwaliteitskenmerken-invoer'!F21</f>
        <v>Totaal</v>
      </c>
      <c r="G21" s="26">
        <f>IF(ISBLANK('Kwaliteitskenmerken-invoer'!G21),"",'Kwaliteitskenmerken-invoer'!G21)</f>
      </c>
      <c r="H21" s="24">
        <f>IF(ISBLANK('Kwaliteitskenmerken-invoer'!H21),"",'Kwaliteitskenmerken-invoer'!H21)</f>
      </c>
      <c r="I21" s="22" t="str">
        <f>'Kwaliteitskenmerken-invoer'!I21</f>
        <v>Kwalitatief</v>
      </c>
      <c r="J21" s="22" t="str">
        <f>'Kwaliteitskenmerken-invoer'!J21</f>
        <v>Wijkveiligheidsadviseur</v>
      </c>
      <c r="K21" s="22">
        <f>IF(ISBLANK('Kwaliteitskenmerken-invoer'!K21),"",'Kwaliteitskenmerken-invoer'!K21)</f>
      </c>
      <c r="L21" s="22" t="e">
        <f>IF(ISBLANK('Kwaliteitskenmerken-invoer'!#REF!),"",'Kwaliteitskenmerken-invoer'!#REF!)</f>
        <v>#REF!</v>
      </c>
      <c r="M21" s="22">
        <f>'Kwaliteitskenmerken-invoer'!L21</f>
        <v>0</v>
      </c>
      <c r="N21" s="22" t="str">
        <f>'Kwaliteitskenmerken-invoer'!M21</f>
        <v>ja</v>
      </c>
      <c r="O21" s="22">
        <f>'Kwaliteitskenmerken-invoer'!N21</f>
        <v>0</v>
      </c>
      <c r="P21" s="22">
        <f>'Kwaliteitskenmerken-invoer'!O21</f>
        <v>0</v>
      </c>
      <c r="Q21" s="22">
        <f>'Kwaliteitskenmerken-invoer'!P21</f>
        <v>0</v>
      </c>
      <c r="R21" s="22">
        <f>'Kwaliteitskenmerken-invoer'!Q21</f>
        <v>0</v>
      </c>
      <c r="S21" s="22">
        <f>'Kwaliteitskenmerken-invoer'!R21</f>
        <v>0</v>
      </c>
      <c r="T21" s="22">
        <f>'Kwaliteitskenmerken-invoer'!S21</f>
        <v>0</v>
      </c>
      <c r="U21" s="22" t="str">
        <f>'Kwaliteitskenmerken-invoer'!T21</f>
        <v>Kwalitatief_Score</v>
      </c>
      <c r="V21" s="22" t="str">
        <f>'Kwaliteitskenmerken-invoer'!U21</f>
        <v>20_Score_Sociale veiligheid_Totaal</v>
      </c>
      <c r="W21" s="22" t="str">
        <f>'Kwaliteitskenmerken-invoer'!V21</f>
        <v>20_Omvang_Sociale veiligheid_Totaal</v>
      </c>
      <c r="X21" s="22" t="str">
        <f>'Kwaliteitskenmerken-invoer'!W21</f>
        <v>20_Toelichting_Sociale veiligheid_Totaal</v>
      </c>
      <c r="Y21" s="22">
        <f>'Kwaliteitskenmerken-invoer'!X21</f>
        <v>0</v>
      </c>
      <c r="Z21" s="22">
        <f>'Kwaliteitskenmerken-invoer'!Y21</f>
        <v>0</v>
      </c>
      <c r="AA21" s="22">
        <f>'Kwaliteitskenmerken-invoer'!Z21</f>
        <v>0</v>
      </c>
      <c r="AB21" s="22">
        <f>'Kwaliteitskenmerken-invoer'!AA21</f>
        <v>0</v>
      </c>
      <c r="AC21" s="22">
        <f>'Kwaliteitskenmerken-invoer'!AB21</f>
        <v>0</v>
      </c>
      <c r="AD21" s="22">
        <f>'Kwaliteitskenmerken-invoer'!AC21</f>
        <v>0</v>
      </c>
      <c r="AE21" s="22">
        <f>'Kwaliteitskenmerken-invoer'!AD21</f>
        <v>0</v>
      </c>
      <c r="AF21" s="22">
        <f>'Kwaliteitskenmerken-invoer'!AE21</f>
        <v>0</v>
      </c>
      <c r="AG21" s="22">
        <f>'Kwaliteitskenmerken-invoer'!AF21</f>
        <v>0</v>
      </c>
      <c r="AH21" s="20"/>
      <c r="AI21" s="20"/>
      <c r="AJ21" s="20"/>
      <c r="AK21" s="20"/>
      <c r="AL21" s="20"/>
    </row>
    <row r="22" spans="1:38" ht="64.5" customHeight="1">
      <c r="A22" s="35">
        <f>'Kwaliteitskenmerken-invoer'!A22</f>
        <v>21</v>
      </c>
      <c r="B22" s="21" t="str">
        <f>'Kwaliteitskenmerken-invoer'!B22</f>
        <v>Gebruik</v>
      </c>
      <c r="C22" s="21" t="str">
        <f>'Kwaliteitskenmerken-invoer'!C22</f>
        <v>Veiligheid</v>
      </c>
      <c r="D22" s="20">
        <f>'Kwaliteitskenmerken-invoer'!D22</f>
        <v>7</v>
      </c>
      <c r="E22" s="20" t="str">
        <f>'Kwaliteitskenmerken-invoer'!E22</f>
        <v>Sociale veiligheid</v>
      </c>
      <c r="F22" s="20" t="str">
        <f>'Kwaliteitskenmerken-invoer'!F22</f>
        <v>Geen enge / onoverzichtelijke en  slecht verlichte plekken</v>
      </c>
      <c r="G22" s="20" t="str">
        <f>IF(ISBLANK('Kwaliteitskenmerken-invoer'!G22),"",'Kwaliteitskenmerken-invoer'!G22)</f>
        <v>Er zijn geen enge / onoverzichtelijke en slecht verlichte plekken in de buurt o.b.v. grote incidenten op bepaalde plekken obv de incidentenregistratie van de politie.
</v>
      </c>
      <c r="H22" s="20" t="str">
        <f>IF(ISBLANK('Kwaliteitskenmerken-invoer'!H22),"",'Kwaliteitskenmerken-invoer'!H22)</f>
        <v>Als er 1 plek te classificeren is als eng / onoverzichtelijk/ slecht verlicht of er is recent een groot incident geweest dan scoort buurt onvoldoende.
</v>
      </c>
      <c r="I22" s="20" t="str">
        <f>'Kwaliteitskenmerken-invoer'!I22</f>
        <v>Kwalitatief</v>
      </c>
      <c r="J22" s="20" t="str">
        <f>'Kwaliteitskenmerken-invoer'!J22</f>
        <v>Wijkveiligheidsadviseur</v>
      </c>
      <c r="K22" s="20" t="str">
        <f>IF(ISBLANK('Kwaliteitskenmerken-invoer'!K22),"",'Kwaliteitskenmerken-invoer'!K22)</f>
        <v>http://utrecht.buurtmonitor.nl/ : Module Veiligheid (34 gebieden) - 2-jaarlijkse ondernemersenquête veiligheidsbeleving waar - Straks : Zaaksysteem: Veiligheid</v>
      </c>
      <c r="L22" s="20" t="e">
        <f>IF(ISBLANK('Kwaliteitskenmerken-invoer'!#REF!),"",'Kwaliteitskenmerken-invoer'!#REF!)</f>
        <v>#REF!</v>
      </c>
      <c r="M22" s="20">
        <f>'Kwaliteitskenmerken-invoer'!L22</f>
        <v>0</v>
      </c>
      <c r="N22" s="20">
        <f>'Kwaliteitskenmerken-invoer'!M22</f>
        <v>0</v>
      </c>
      <c r="O22" s="20">
        <f>'Kwaliteitskenmerken-invoer'!N22</f>
        <v>0</v>
      </c>
      <c r="P22" s="20">
        <f>'Kwaliteitskenmerken-invoer'!O22</f>
        <v>0</v>
      </c>
      <c r="Q22" s="20">
        <f>'Kwaliteitskenmerken-invoer'!P22</f>
        <v>0</v>
      </c>
      <c r="R22" s="20">
        <f>'Kwaliteitskenmerken-invoer'!Q22</f>
        <v>0</v>
      </c>
      <c r="S22" s="20">
        <f>'Kwaliteitskenmerken-invoer'!R22</f>
        <v>0</v>
      </c>
      <c r="T22" s="20">
        <f>'Kwaliteitskenmerken-invoer'!S22</f>
        <v>0</v>
      </c>
      <c r="U22" s="20" t="str">
        <f>'Kwaliteitskenmerken-invoer'!T22</f>
        <v>Kwalitatief_Score</v>
      </c>
      <c r="V22" s="20" t="str">
        <f>'Kwaliteitskenmerken-invoer'!U22</f>
        <v>21_Score_Sociale veiligheid_Geen enge / onoverzichtelijke en  slecht verlichte plekken</v>
      </c>
      <c r="W22" s="20" t="str">
        <f>'Kwaliteitskenmerken-invoer'!V22</f>
        <v>21_Omvang_Sociale veiligheid_Geen enge / onoverzichtelijke en  slecht verlichte plekken</v>
      </c>
      <c r="X22" s="20" t="str">
        <f>'Kwaliteitskenmerken-invoer'!W22</f>
        <v>21_Toelichting_Sociale veiligheid_Geen enge / onoverzichtelijke en  slecht verlichte plekken</v>
      </c>
      <c r="Y22" s="20">
        <f>'Kwaliteitskenmerken-invoer'!X22</f>
        <v>0</v>
      </c>
      <c r="Z22" s="20">
        <f>'Kwaliteitskenmerken-invoer'!Y22</f>
        <v>0</v>
      </c>
      <c r="AA22" s="20">
        <f>'Kwaliteitskenmerken-invoer'!Z22</f>
        <v>0</v>
      </c>
      <c r="AB22" s="20">
        <f>'Kwaliteitskenmerken-invoer'!AA22</f>
        <v>0</v>
      </c>
      <c r="AC22" s="20">
        <f>'Kwaliteitskenmerken-invoer'!AB22</f>
        <v>0</v>
      </c>
      <c r="AD22" s="20">
        <f>'Kwaliteitskenmerken-invoer'!AC22</f>
        <v>0</v>
      </c>
      <c r="AE22" s="20">
        <f>'Kwaliteitskenmerken-invoer'!AD22</f>
        <v>0</v>
      </c>
      <c r="AF22" s="20">
        <f>'Kwaliteitskenmerken-invoer'!AE22</f>
        <v>0</v>
      </c>
      <c r="AG22" s="20">
        <f>'Kwaliteitskenmerken-invoer'!AF22</f>
        <v>0</v>
      </c>
      <c r="AH22" s="20"/>
      <c r="AI22" s="20"/>
      <c r="AJ22" s="20"/>
      <c r="AK22" s="20"/>
      <c r="AL22" s="20"/>
    </row>
    <row r="23" spans="1:38" ht="66" customHeight="1">
      <c r="A23" s="35">
        <f>'Kwaliteitskenmerken-invoer'!A23</f>
        <v>22</v>
      </c>
      <c r="B23" s="21" t="str">
        <f>'Kwaliteitskenmerken-invoer'!B23</f>
        <v>Gebruik</v>
      </c>
      <c r="C23" s="21" t="str">
        <f>'Kwaliteitskenmerken-invoer'!C23</f>
        <v>Veiligheid</v>
      </c>
      <c r="D23" s="20">
        <f>'Kwaliteitskenmerken-invoer'!D23</f>
        <v>7</v>
      </c>
      <c r="E23" s="20" t="str">
        <f>'Kwaliteitskenmerken-invoer'!E23</f>
        <v>Sociale veiligheid</v>
      </c>
      <c r="F23" s="20" t="str">
        <f>'Kwaliteitskenmerken-invoer'!F23</f>
        <v>Tunnels en onderdoorgangen voor langzaam verkeer zijn sociaal veilig en goed verlicht</v>
      </c>
      <c r="G23" s="20" t="str">
        <f>IF(ISBLANK('Kwaliteitskenmerken-invoer'!G23),"",'Kwaliteitskenmerken-invoer'!G23)</f>
        <v>Tunnels en onderdoorgangen voldoen aan richtlijnen handboek politiekeurmerk voor nieuwbouw (p.47 van handboek)</v>
      </c>
      <c r="H23" s="20" t="str">
        <f>IF(ISBLANK('Kwaliteitskenmerken-invoer'!H23),"",'Kwaliteitskenmerken-invoer'!H23)</f>
        <v>minimaal 1 tunnel of onderdoorgangen voldoet niet aan de richtlijnen uit het handboek politiekeurmerk voor nieuwbouw (p.47 van handboek)
</v>
      </c>
      <c r="I23" s="20" t="str">
        <f>'Kwaliteitskenmerken-invoer'!I23</f>
        <v>Kwalitatief</v>
      </c>
      <c r="J23" s="20" t="str">
        <f>'Kwaliteitskenmerken-invoer'!J23</f>
        <v>Wijkveiligheidsadviseur</v>
      </c>
      <c r="K23" s="20" t="str">
        <f>IF(ISBLANK('Kwaliteitskenmerken-invoer'!K23),"",'Kwaliteitskenmerken-invoer'!K23)</f>
        <v>handboek politiekeurmerk voor nieuwbouw (p.47) "P:\SO\SO\KaderNotaOpenbareRuimte\Fase 2 kennis vergaren\stad\0-meting\criteria\7. sociale veiligheid\overige info sociale veiligheid\bijlage criteria 7 Politiekeurmerk Sociale Veiligheid.pdf"
</v>
      </c>
      <c r="L23" s="20" t="e">
        <f>IF(ISBLANK('Kwaliteitskenmerken-invoer'!#REF!),"",'Kwaliteitskenmerken-invoer'!#REF!)</f>
        <v>#REF!</v>
      </c>
      <c r="M23" s="20">
        <f>'Kwaliteitskenmerken-invoer'!L23</f>
        <v>0</v>
      </c>
      <c r="N23" s="20">
        <f>'Kwaliteitskenmerken-invoer'!M23</f>
        <v>0</v>
      </c>
      <c r="O23" s="20">
        <f>'Kwaliteitskenmerken-invoer'!N23</f>
        <v>0</v>
      </c>
      <c r="P23" s="20">
        <f>'Kwaliteitskenmerken-invoer'!O23</f>
        <v>0</v>
      </c>
      <c r="Q23" s="20">
        <f>'Kwaliteitskenmerken-invoer'!P23</f>
        <v>0</v>
      </c>
      <c r="R23" s="20">
        <f>'Kwaliteitskenmerken-invoer'!Q23</f>
        <v>0</v>
      </c>
      <c r="S23" s="20">
        <f>'Kwaliteitskenmerken-invoer'!R23</f>
        <v>0</v>
      </c>
      <c r="T23" s="20">
        <f>'Kwaliteitskenmerken-invoer'!S23</f>
        <v>0</v>
      </c>
      <c r="U23" s="20" t="str">
        <f>'Kwaliteitskenmerken-invoer'!T23</f>
        <v>Kwalitatief_Score</v>
      </c>
      <c r="V23" s="20" t="str">
        <f>'Kwaliteitskenmerken-invoer'!U23</f>
        <v>22_Score_Sociale veiligheid_Tunnels en onderdoorgangen voor langzaam verkeer zijn sociaal veilig en goed verlicht</v>
      </c>
      <c r="W23" s="20" t="str">
        <f>'Kwaliteitskenmerken-invoer'!V23</f>
        <v>22_Omvang_Sociale veiligheid_Tunnels en onderdoorgangen voor langzaam verkeer zijn sociaal veilig en goed verlicht</v>
      </c>
      <c r="X23" s="20" t="str">
        <f>'Kwaliteitskenmerken-invoer'!W23</f>
        <v>22_Toelichting_Sociale veiligheid_Tunnels en onderdoorgangen voor langzaam verkeer zijn sociaal veilig en goed verlicht</v>
      </c>
      <c r="Y23" s="20">
        <f>'Kwaliteitskenmerken-invoer'!X23</f>
        <v>0</v>
      </c>
      <c r="Z23" s="20">
        <f>'Kwaliteitskenmerken-invoer'!Y23</f>
        <v>0</v>
      </c>
      <c r="AA23" s="20">
        <f>'Kwaliteitskenmerken-invoer'!Z23</f>
        <v>0</v>
      </c>
      <c r="AB23" s="20">
        <f>'Kwaliteitskenmerken-invoer'!AA23</f>
        <v>0</v>
      </c>
      <c r="AC23" s="20">
        <f>'Kwaliteitskenmerken-invoer'!AB23</f>
        <v>0</v>
      </c>
      <c r="AD23" s="20">
        <f>'Kwaliteitskenmerken-invoer'!AC23</f>
        <v>0</v>
      </c>
      <c r="AE23" s="20">
        <f>'Kwaliteitskenmerken-invoer'!AD23</f>
        <v>0</v>
      </c>
      <c r="AF23" s="20">
        <f>'Kwaliteitskenmerken-invoer'!AE23</f>
        <v>0</v>
      </c>
      <c r="AG23" s="20">
        <f>'Kwaliteitskenmerken-invoer'!AF23</f>
        <v>0</v>
      </c>
      <c r="AH23" s="20"/>
      <c r="AI23" s="20"/>
      <c r="AJ23" s="20"/>
      <c r="AK23" s="20"/>
      <c r="AL23" s="20"/>
    </row>
    <row r="24" spans="1:38" ht="56.25" customHeight="1">
      <c r="A24" s="35">
        <f>'Kwaliteitskenmerken-invoer'!A24</f>
        <v>23</v>
      </c>
      <c r="B24" s="21" t="str">
        <f>'Kwaliteitskenmerken-invoer'!B24</f>
        <v>Gebruik</v>
      </c>
      <c r="C24" s="21" t="str">
        <f>'Kwaliteitskenmerken-invoer'!C24</f>
        <v>Veiligheid</v>
      </c>
      <c r="D24" s="20">
        <f>'Kwaliteitskenmerken-invoer'!D24</f>
        <v>7</v>
      </c>
      <c r="E24" s="20" t="str">
        <f>'Kwaliteitskenmerken-invoer'!E24</f>
        <v>Sociale veiligheid</v>
      </c>
      <c r="F24" s="20" t="str">
        <f>'Kwaliteitskenmerken-invoer'!F24</f>
        <v>De parkeergelegenheid in de open lucht is veilig door zicht op de geparkeerde auto's vanuit woningen</v>
      </c>
      <c r="G24" s="20" t="str">
        <f>IF(ISBLANK('Kwaliteitskenmerken-invoer'!G24),"",'Kwaliteitskenmerken-invoer'!G24)</f>
        <v>Onveilige parkeerplekken obv de incidentenregistratie van de politie (hotspots, inbraken) en obv expertjudgement (wijkkennis)</v>
      </c>
      <c r="H24" s="20" t="str">
        <f>IF(ISBLANK('Kwaliteitskenmerken-invoer'!H24),"",'Kwaliteitskenmerken-invoer'!H24)</f>
        <v>Geen ondergrens voor omdat het erg wijk/buurt afhankelijk is of het een "probleem" is.</v>
      </c>
      <c r="I24" s="20" t="str">
        <f>'Kwaliteitskenmerken-invoer'!I24</f>
        <v>Kwalitatief</v>
      </c>
      <c r="J24" s="20" t="str">
        <f>'Kwaliteitskenmerken-invoer'!J24</f>
        <v>Wijkveiligheidsadviseur</v>
      </c>
      <c r="K24" s="20" t="str">
        <f>IF(ISBLANK('Kwaliteitskenmerken-invoer'!K24),"",'Kwaliteitskenmerken-invoer'!K24)</f>
        <v>Politiegegevens (Dagmonitor alleen beschikbaar Wijkveiligheidsadviseur)
http://utrecht.buurtmonitor.nl/ : Module Veiligheid (34 gebieden)</v>
      </c>
      <c r="L24" s="20" t="e">
        <f>IF(ISBLANK('Kwaliteitskenmerken-invoer'!#REF!),"",'Kwaliteitskenmerken-invoer'!#REF!)</f>
        <v>#REF!</v>
      </c>
      <c r="M24" s="20">
        <f>'Kwaliteitskenmerken-invoer'!L24</f>
        <v>0</v>
      </c>
      <c r="N24" s="20">
        <f>'Kwaliteitskenmerken-invoer'!M24</f>
        <v>0</v>
      </c>
      <c r="O24" s="20">
        <f>'Kwaliteitskenmerken-invoer'!N24</f>
        <v>0</v>
      </c>
      <c r="P24" s="20">
        <f>'Kwaliteitskenmerken-invoer'!O24</f>
        <v>0</v>
      </c>
      <c r="Q24" s="20">
        <f>'Kwaliteitskenmerken-invoer'!P24</f>
        <v>0</v>
      </c>
      <c r="R24" s="20">
        <f>'Kwaliteitskenmerken-invoer'!Q24</f>
        <v>0</v>
      </c>
      <c r="S24" s="20">
        <f>'Kwaliteitskenmerken-invoer'!R24</f>
        <v>0</v>
      </c>
      <c r="T24" s="20">
        <f>'Kwaliteitskenmerken-invoer'!S24</f>
        <v>0</v>
      </c>
      <c r="U24" s="20" t="str">
        <f>'Kwaliteitskenmerken-invoer'!T24</f>
        <v>Kwalitatief_Score</v>
      </c>
      <c r="V24" s="20" t="str">
        <f>'Kwaliteitskenmerken-invoer'!U24</f>
        <v>23_Score_Sociale veiligheid_De parkeergelegenheid in de open lucht is veilig door zicht op de geparkeerde auto's vanuit woningen</v>
      </c>
      <c r="W24" s="20" t="str">
        <f>'Kwaliteitskenmerken-invoer'!V24</f>
        <v>23_Omvang_Sociale veiligheid_De parkeergelegenheid in de open lucht is veilig door zicht op de geparkeerde auto's vanuit woningen</v>
      </c>
      <c r="X24" s="20" t="str">
        <f>'Kwaliteitskenmerken-invoer'!W24</f>
        <v>23_Toelichting_Sociale veiligheid_De parkeergelegenheid in de open lucht is veilig door zicht op de geparkeerde auto's vanuit woningen</v>
      </c>
      <c r="Y24" s="20">
        <f>'Kwaliteitskenmerken-invoer'!X24</f>
        <v>0</v>
      </c>
      <c r="Z24" s="20">
        <f>'Kwaliteitskenmerken-invoer'!Y24</f>
        <v>0</v>
      </c>
      <c r="AA24" s="20">
        <f>'Kwaliteitskenmerken-invoer'!Z24</f>
        <v>0</v>
      </c>
      <c r="AB24" s="20">
        <f>'Kwaliteitskenmerken-invoer'!AA24</f>
        <v>0</v>
      </c>
      <c r="AC24" s="20">
        <f>'Kwaliteitskenmerken-invoer'!AB24</f>
        <v>0</v>
      </c>
      <c r="AD24" s="20">
        <f>'Kwaliteitskenmerken-invoer'!AC24</f>
        <v>0</v>
      </c>
      <c r="AE24" s="20">
        <f>'Kwaliteitskenmerken-invoer'!AD24</f>
        <v>0</v>
      </c>
      <c r="AF24" s="20">
        <f>'Kwaliteitskenmerken-invoer'!AE24</f>
        <v>0</v>
      </c>
      <c r="AG24" s="20">
        <f>'Kwaliteitskenmerken-invoer'!AF24</f>
        <v>0</v>
      </c>
      <c r="AH24" s="20"/>
      <c r="AI24" s="20"/>
      <c r="AJ24" s="20"/>
      <c r="AK24" s="20"/>
      <c r="AL24" s="20"/>
    </row>
    <row r="25" spans="1:38" ht="64.5" customHeight="1">
      <c r="A25" s="35">
        <f>'Kwaliteitskenmerken-invoer'!A25</f>
        <v>24</v>
      </c>
      <c r="B25" s="21" t="str">
        <f>'Kwaliteitskenmerken-invoer'!B25</f>
        <v>Gebruik</v>
      </c>
      <c r="C25" s="21" t="str">
        <f>'Kwaliteitskenmerken-invoer'!C25</f>
        <v>Veiligheid</v>
      </c>
      <c r="D25" s="20">
        <f>'Kwaliteitskenmerken-invoer'!D25</f>
        <v>7</v>
      </c>
      <c r="E25" s="20" t="str">
        <f>'Kwaliteitskenmerken-invoer'!E25</f>
        <v>Sociale veiligheid</v>
      </c>
      <c r="F25" s="20" t="str">
        <f>'Kwaliteitskenmerken-invoer'!F25</f>
        <v>Woongebieden: het antwoord van de bewoners van Utrecht in de buurten op de vragen "voelt u zich vaak onveilig in uw buurt? in de bewonersenquête van 2013 ligt boven het gemiddelde voor de hele stad</v>
      </c>
      <c r="G25" s="20" t="str">
        <f>IF(ISBLANK('Kwaliteitskenmerken-invoer'!G25),"",'Kwaliteitskenmerken-invoer'!G25)</f>
        <v>Woongebieden: antwoorden van de bewoners op subwijkniveau vergelijken met het gemiddelde voor Utrecht (is laagste schaalniveau in Wistudata</v>
      </c>
      <c r="H25" s="20" t="str">
        <f>IF(ISBLANK('Kwaliteitskenmerken-invoer'!H25),"",'Kwaliteitskenmerken-invoer'!H25)</f>
        <v>Woongebieden: % inwoners dat de subwijk vaak als onveilig classificeert in de inwonersenquête is hoger dan het Utrechtse gemiddelde</v>
      </c>
      <c r="I25" s="20" t="str">
        <f>'Kwaliteitskenmerken-invoer'!I25</f>
        <v>Kwalitatief</v>
      </c>
      <c r="J25" s="20" t="str">
        <f>'Kwaliteitskenmerken-invoer'!J25</f>
        <v>Wijkveiligheidsadviseur</v>
      </c>
      <c r="K25" s="20" t="str">
        <f>IF(ISBLANK('Kwaliteitskenmerken-invoer'!K25),"",'Kwaliteitskenmerken-invoer'!K25)</f>
        <v>Wistudata op subwijkniveau (34 gebieden</v>
      </c>
      <c r="L25" s="20" t="e">
        <f>IF(ISBLANK('Kwaliteitskenmerken-invoer'!#REF!),"",'Kwaliteitskenmerken-invoer'!#REF!)</f>
        <v>#REF!</v>
      </c>
      <c r="M25" s="20">
        <f>'Kwaliteitskenmerken-invoer'!L25</f>
        <v>0</v>
      </c>
      <c r="N25" s="20">
        <f>'Kwaliteitskenmerken-invoer'!M25</f>
        <v>0</v>
      </c>
      <c r="O25" s="20">
        <f>'Kwaliteitskenmerken-invoer'!N25</f>
        <v>0</v>
      </c>
      <c r="P25" s="20">
        <f>'Kwaliteitskenmerken-invoer'!O25</f>
        <v>0</v>
      </c>
      <c r="Q25" s="20">
        <f>'Kwaliteitskenmerken-invoer'!P25</f>
        <v>0</v>
      </c>
      <c r="R25" s="20">
        <f>'Kwaliteitskenmerken-invoer'!Q25</f>
        <v>0</v>
      </c>
      <c r="S25" s="20">
        <f>'Kwaliteitskenmerken-invoer'!R25</f>
        <v>0</v>
      </c>
      <c r="T25" s="20">
        <f>'Kwaliteitskenmerken-invoer'!S25</f>
        <v>0</v>
      </c>
      <c r="U25" s="20" t="str">
        <f>'Kwaliteitskenmerken-invoer'!T25</f>
        <v>Kwalitatief_Score</v>
      </c>
      <c r="V25" s="20" t="str">
        <f>'Kwaliteitskenmerken-invoer'!U25</f>
        <v>24_Score_Sociale veiligheid_Woongebieden: het antwoord van de bewoners van Utrecht in de buurten op de vragen "voelt u zich vaak onveilig in uw buurt? in de bewonersenquête van 2013 ligt boven het gemiddelde voor de hele stad</v>
      </c>
      <c r="W25" s="20" t="str">
        <f>'Kwaliteitskenmerken-invoer'!V25</f>
        <v>24_Omvang_Sociale veiligheid_Woongebieden: het antwoord van de bewoners van Utrecht in de buurten op de vragen "voelt u zich vaak onveilig in uw buurt? in de bewonersenquête van 2013 ligt boven het gemiddelde voor de hele stad</v>
      </c>
      <c r="X25" s="20" t="str">
        <f>'Kwaliteitskenmerken-invoer'!W25</f>
        <v>24_Toelichting_Sociale veiligheid_Woongebieden: het antwoord van de bewoners van Utrecht in de buurten op de vragen "voelt u zich vaak onveilig in uw buurt? in de bewonersenquête van 2013 ligt boven het gemiddelde voor de hele stad</v>
      </c>
      <c r="Y25" s="20">
        <f>'Kwaliteitskenmerken-invoer'!X25</f>
        <v>0</v>
      </c>
      <c r="Z25" s="20">
        <f>'Kwaliteitskenmerken-invoer'!Y25</f>
        <v>0</v>
      </c>
      <c r="AA25" s="20">
        <f>'Kwaliteitskenmerken-invoer'!Z25</f>
        <v>0</v>
      </c>
      <c r="AB25" s="20">
        <f>'Kwaliteitskenmerken-invoer'!AA25</f>
        <v>0</v>
      </c>
      <c r="AC25" s="20">
        <f>'Kwaliteitskenmerken-invoer'!AB25</f>
        <v>0</v>
      </c>
      <c r="AD25" s="20">
        <f>'Kwaliteitskenmerken-invoer'!AC25</f>
        <v>0</v>
      </c>
      <c r="AE25" s="20">
        <f>'Kwaliteitskenmerken-invoer'!AD25</f>
        <v>0</v>
      </c>
      <c r="AF25" s="20">
        <f>'Kwaliteitskenmerken-invoer'!AE25</f>
        <v>0</v>
      </c>
      <c r="AG25" s="20">
        <f>'Kwaliteitskenmerken-invoer'!AF25</f>
        <v>0</v>
      </c>
      <c r="AH25" s="20"/>
      <c r="AI25" s="20"/>
      <c r="AJ25" s="20"/>
      <c r="AK25" s="20"/>
      <c r="AL25" s="20"/>
    </row>
    <row r="26" spans="1:38" s="25" customFormat="1" ht="24.75" customHeight="1">
      <c r="A26" s="35">
        <f>'Kwaliteitskenmerken-invoer'!A26</f>
        <v>25</v>
      </c>
      <c r="B26" s="21" t="str">
        <f>'Kwaliteitskenmerken-invoer'!B26</f>
        <v>Gebruik</v>
      </c>
      <c r="C26" s="21" t="str">
        <f>'Kwaliteitskenmerken-invoer'!C26</f>
        <v>Veiligheid</v>
      </c>
      <c r="D26" s="22">
        <f>'Kwaliteitskenmerken-invoer'!D26</f>
        <v>8</v>
      </c>
      <c r="E26" s="22" t="str">
        <f>'Kwaliteitskenmerken-invoer'!E26</f>
        <v>Technische veiligheid van speelobjecten</v>
      </c>
      <c r="F26" s="22" t="str">
        <f>'Kwaliteitskenmerken-invoer'!F26</f>
        <v>Veiligheid van speelobjecten – plekken</v>
      </c>
      <c r="G26" s="26" t="str">
        <f>IF(ISBLANK('Kwaliteitskenmerken-invoer'!G26),"",'Kwaliteitskenmerken-invoer'!G26)</f>
        <v>Speelobjecten voldoen aan de eisen van het attractiebesluit 
</v>
      </c>
      <c r="H26" s="24" t="str">
        <f>IF(ISBLANK('Kwaliteitskenmerken-invoer'!H26),"",'Kwaliteitskenmerken-invoer'!H26)</f>
        <v>Speelvoorzieningen voldoen niet aan eisen van het attractiebesluit.</v>
      </c>
      <c r="I26" s="22" t="str">
        <f>'Kwaliteitskenmerken-invoer'!I26</f>
        <v>Kwantitatief</v>
      </c>
      <c r="J26" s="22" t="str">
        <f>'Kwaliteitskenmerken-invoer'!J26</f>
        <v>Vakgroepbeheerder Spelen John Zom
(+Arjen Kruithof)</v>
      </c>
      <c r="K26" s="22" t="str">
        <f>IF(ISBLANK('Kwaliteitskenmerken-invoer'!K26),"",'Kwaliteitskenmerken-invoer'!K26)</f>
        <v>Beheersysteem Accress kopie bron</v>
      </c>
      <c r="L26" s="22" t="e">
        <f>IF(ISBLANK('Kwaliteitskenmerken-invoer'!#REF!),"",'Kwaliteitskenmerken-invoer'!#REF!)</f>
        <v>#REF!</v>
      </c>
      <c r="M26" s="22">
        <f>'Kwaliteitskenmerken-invoer'!L26</f>
        <v>0</v>
      </c>
      <c r="N26" s="22" t="str">
        <f>'Kwaliteitskenmerken-invoer'!M26</f>
        <v>ja</v>
      </c>
      <c r="O26" s="22">
        <f>'Kwaliteitskenmerken-invoer'!N26</f>
        <v>0</v>
      </c>
      <c r="P26" s="22">
        <f>'Kwaliteitskenmerken-invoer'!O26</f>
        <v>0</v>
      </c>
      <c r="Q26" s="22">
        <f>'Kwaliteitskenmerken-invoer'!P26</f>
        <v>0</v>
      </c>
      <c r="R26" s="22">
        <f>'Kwaliteitskenmerken-invoer'!Q26</f>
        <v>0</v>
      </c>
      <c r="S26" s="22">
        <f>'Kwaliteitskenmerken-invoer'!R26</f>
        <v>0</v>
      </c>
      <c r="T26" s="22">
        <f>'Kwaliteitskenmerken-invoer'!S26</f>
        <v>0</v>
      </c>
      <c r="U26" s="22" t="str">
        <f>'Kwaliteitskenmerken-invoer'!T26</f>
        <v>geen (alles voldoende)-in KIOR_score</v>
      </c>
      <c r="V26" s="22" t="str">
        <f>'Kwaliteitskenmerken-invoer'!U26</f>
        <v>25_Technische veiligheid van speelobjecten_Veiligheid van speelobjecten – plekken_Score</v>
      </c>
      <c r="W26" s="22" t="str">
        <f>'Kwaliteitskenmerken-invoer'!V26</f>
        <v>25_Technische veiligheid van speelobjecten_Veiligheid van speelobjecten – plekken_Omvang</v>
      </c>
      <c r="X26" s="22" t="str">
        <f>'Kwaliteitskenmerken-invoer'!W26</f>
        <v>25_Technische veiligheid van speelobjecten_Veiligheid van speelobjecten – plekken_Toelichting</v>
      </c>
      <c r="Y26" s="22">
        <f>'Kwaliteitskenmerken-invoer'!X26</f>
        <v>0</v>
      </c>
      <c r="Z26" s="22">
        <f>'Kwaliteitskenmerken-invoer'!Y26</f>
        <v>0</v>
      </c>
      <c r="AA26" s="22">
        <f>'Kwaliteitskenmerken-invoer'!Z26</f>
        <v>0</v>
      </c>
      <c r="AB26" s="22">
        <f>'Kwaliteitskenmerken-invoer'!AA26</f>
        <v>0</v>
      </c>
      <c r="AC26" s="22">
        <f>'Kwaliteitskenmerken-invoer'!AB26</f>
        <v>0</v>
      </c>
      <c r="AD26" s="22">
        <f>'Kwaliteitskenmerken-invoer'!AC26</f>
        <v>0</v>
      </c>
      <c r="AE26" s="22">
        <f>'Kwaliteitskenmerken-invoer'!AD26</f>
        <v>0</v>
      </c>
      <c r="AF26" s="22">
        <f>'Kwaliteitskenmerken-invoer'!AE26</f>
        <v>0</v>
      </c>
      <c r="AG26" s="22">
        <f>'Kwaliteitskenmerken-invoer'!AF26</f>
        <v>0</v>
      </c>
      <c r="AH26" s="20"/>
      <c r="AI26" s="20"/>
      <c r="AJ26" s="20"/>
      <c r="AK26" s="20"/>
      <c r="AL26" s="20"/>
    </row>
    <row r="27" spans="1:38" s="25" customFormat="1" ht="24.75" customHeight="1">
      <c r="A27" s="36">
        <f>'Kwaliteitskenmerken-invoer'!A27</f>
        <v>26</v>
      </c>
      <c r="B27" s="27" t="str">
        <f>'Kwaliteitskenmerken-invoer'!B27</f>
        <v>Inrichting</v>
      </c>
      <c r="C27" s="27" t="str">
        <f>'Kwaliteitskenmerken-invoer'!C27</f>
        <v>Materialen</v>
      </c>
      <c r="D27" s="22">
        <f>'Kwaliteitskenmerken-invoer'!D27</f>
        <v>9</v>
      </c>
      <c r="E27" s="22" t="str">
        <f>'Kwaliteitskenmerken-invoer'!E27</f>
        <v>Materiaal rijweg, parkeervakken en trottoir</v>
      </c>
      <c r="F27" s="22" t="str">
        <f>'Kwaliteitskenmerken-invoer'!F27</f>
        <v>Conform materialen sferenkaart HIOR en atlas LR/ Vleuterweide en Openbaar Ruimteplan Binnenstad  </v>
      </c>
      <c r="G27" s="26" t="str">
        <f>IF(ISBLANK('Kwaliteitskenmerken-invoer'!G27),"",'Kwaliteitskenmerken-invoer'!G27)</f>
        <v>Verharding voor rijweg woonstraten &gt; 90% conform materialen HIOR en atlas LR/ Vleuterweide en Openbaar Ruimteplan Binnenstad  
</v>
      </c>
      <c r="H27" s="24" t="str">
        <f>IF(ISBLANK('Kwaliteitskenmerken-invoer'!H27),"",'Kwaliteitskenmerken-invoer'!H27)</f>
        <v>&gt; 10% wijkt af van materialen</v>
      </c>
      <c r="I27" s="22" t="str">
        <f>'Kwaliteitskenmerken-invoer'!I27</f>
        <v>Kwantitatief</v>
      </c>
      <c r="J27" s="22" t="str">
        <f>'Kwaliteitskenmerken-invoer'!J27</f>
        <v>Vakgroepbeheerder Wegen (+Casper Roelofs +Arjen Kruithof)</v>
      </c>
      <c r="K27" s="22" t="str">
        <f>IF(ISBLANK('Kwaliteitskenmerken-invoer'!K27),"",'Kwaliteitskenmerken-invoer'!K27)</f>
        <v>Beheersysteem wegen/ Viavieuw
gebruiksfunctie woonerf, wijkstraat, buurtontsluiting en bedrijventerrein  (notitie criteria 8) 
</v>
      </c>
      <c r="L27" s="22" t="e">
        <f>IF(ISBLANK('Kwaliteitskenmerken-invoer'!#REF!),"",'Kwaliteitskenmerken-invoer'!#REF!)</f>
        <v>#REF!</v>
      </c>
      <c r="M27" s="22">
        <f>'Kwaliteitskenmerken-invoer'!L27</f>
        <v>0</v>
      </c>
      <c r="N27" s="22" t="str">
        <f>'Kwaliteitskenmerken-invoer'!M27</f>
        <v>ja</v>
      </c>
      <c r="O27" s="22">
        <f>'Kwaliteitskenmerken-invoer'!N27</f>
        <v>0</v>
      </c>
      <c r="P27" s="22">
        <f>'Kwaliteitskenmerken-invoer'!O27</f>
        <v>0</v>
      </c>
      <c r="Q27" s="22">
        <f>'Kwaliteitskenmerken-invoer'!P27</f>
        <v>0</v>
      </c>
      <c r="R27" s="22">
        <f>'Kwaliteitskenmerken-invoer'!Q27</f>
        <v>0</v>
      </c>
      <c r="S27" s="22">
        <f>'Kwaliteitskenmerken-invoer'!R27</f>
        <v>0</v>
      </c>
      <c r="T27" s="22">
        <f>'Kwaliteitskenmerken-invoer'!S27</f>
        <v>0</v>
      </c>
      <c r="U27" s="22" t="str">
        <f>'Kwaliteitskenmerken-invoer'!T27</f>
        <v>GIS_Score</v>
      </c>
      <c r="V27" s="22" t="str">
        <f>'Kwaliteitskenmerken-invoer'!U27</f>
        <v>26_Materiaal rijweg, parkeervakken en trottoir_Conform materialen sferenkaart HIOR en atlas LR/ Vleuterweide en Openbaar Ruimteplan Binnenstad  _Score</v>
      </c>
      <c r="W27" s="22" t="str">
        <f>'Kwaliteitskenmerken-invoer'!V27</f>
        <v>26_Materiaal rijweg, parkeervakken en trottoir_Conform materialen sferenkaart HIOR en atlas LR/ Vleuterweide en Openbaar Ruimteplan Binnenstad  _Omvang</v>
      </c>
      <c r="X27" s="22" t="str">
        <f>'Kwaliteitskenmerken-invoer'!W27</f>
        <v>26_Materiaal rijweg, parkeervakken en trottoir_Conform materialen sferenkaart HIOR en atlas LR/ Vleuterweide en Openbaar Ruimteplan Binnenstad  _Toelichting</v>
      </c>
      <c r="Y27" s="22">
        <f>'Kwaliteitskenmerken-invoer'!X27</f>
        <v>0</v>
      </c>
      <c r="Z27" s="22">
        <f>'Kwaliteitskenmerken-invoer'!Y27</f>
        <v>0</v>
      </c>
      <c r="AA27" s="22">
        <f>'Kwaliteitskenmerken-invoer'!Z27</f>
        <v>0</v>
      </c>
      <c r="AB27" s="22">
        <f>'Kwaliteitskenmerken-invoer'!AA27</f>
        <v>0</v>
      </c>
      <c r="AC27" s="22">
        <f>'Kwaliteitskenmerken-invoer'!AB27</f>
        <v>0</v>
      </c>
      <c r="AD27" s="22">
        <f>'Kwaliteitskenmerken-invoer'!AC27</f>
        <v>0</v>
      </c>
      <c r="AE27" s="22">
        <f>'Kwaliteitskenmerken-invoer'!AD27</f>
        <v>0</v>
      </c>
      <c r="AF27" s="22">
        <f>'Kwaliteitskenmerken-invoer'!AE27</f>
        <v>0</v>
      </c>
      <c r="AG27" s="22">
        <f>'Kwaliteitskenmerken-invoer'!AF27</f>
        <v>0</v>
      </c>
      <c r="AH27" s="20"/>
      <c r="AI27" s="20"/>
      <c r="AJ27" s="20"/>
      <c r="AK27" s="20"/>
      <c r="AL27" s="20"/>
    </row>
    <row r="28" spans="1:38" s="25" customFormat="1" ht="24.75" customHeight="1">
      <c r="A28" s="36">
        <f>'Kwaliteitskenmerken-invoer'!A28</f>
        <v>27</v>
      </c>
      <c r="B28" s="27" t="str">
        <f>'Kwaliteitskenmerken-invoer'!B28</f>
        <v>Inrichting</v>
      </c>
      <c r="C28" s="27" t="str">
        <f>'Kwaliteitskenmerken-invoer'!C28</f>
        <v>Materialen</v>
      </c>
      <c r="D28" s="22">
        <f>'Kwaliteitskenmerken-invoer'!D28</f>
        <v>10</v>
      </c>
      <c r="E28" s="22" t="str">
        <f>'Kwaliteitskenmerken-invoer'!E28</f>
        <v>Lichtmasten</v>
      </c>
      <c r="F28" s="22" t="str">
        <f>'Kwaliteitskenmerken-invoer'!F28</f>
        <v>Totaal</v>
      </c>
      <c r="G28" s="26">
        <f>IF(ISBLANK('Kwaliteitskenmerken-invoer'!G28),"",'Kwaliteitskenmerken-invoer'!G28)</f>
      </c>
      <c r="H28" s="24">
        <f>IF(ISBLANK('Kwaliteitskenmerken-invoer'!H28),"",'Kwaliteitskenmerken-invoer'!H28)</f>
      </c>
      <c r="I28" s="22" t="str">
        <f>'Kwaliteitskenmerken-invoer'!I28</f>
        <v>Kwantitatief</v>
      </c>
      <c r="J28" s="22" t="str">
        <f>'Kwaliteitskenmerken-invoer'!J28</f>
        <v>Vakgroepbeheerder verlichting (+Casper Roelofs)</v>
      </c>
      <c r="K28" s="22">
        <f>IF(ISBLANK('Kwaliteitskenmerken-invoer'!K28),"",'Kwaliteitskenmerken-invoer'!K28)</f>
      </c>
      <c r="L28" s="22" t="e">
        <f>IF(ISBLANK('Kwaliteitskenmerken-invoer'!#REF!),"",'Kwaliteitskenmerken-invoer'!#REF!)</f>
        <v>#REF!</v>
      </c>
      <c r="M28" s="22">
        <f>'Kwaliteitskenmerken-invoer'!L28</f>
        <v>0</v>
      </c>
      <c r="N28" s="22" t="str">
        <f>'Kwaliteitskenmerken-invoer'!M28</f>
        <v>ja</v>
      </c>
      <c r="O28" s="22">
        <f>'Kwaliteitskenmerken-invoer'!N28</f>
        <v>0</v>
      </c>
      <c r="P28" s="22">
        <f>'Kwaliteitskenmerken-invoer'!O28</f>
        <v>0</v>
      </c>
      <c r="Q28" s="22">
        <f>'Kwaliteitskenmerken-invoer'!P28</f>
        <v>0</v>
      </c>
      <c r="R28" s="22">
        <f>'Kwaliteitskenmerken-invoer'!Q28</f>
        <v>0</v>
      </c>
      <c r="S28" s="22">
        <f>'Kwaliteitskenmerken-invoer'!R28</f>
        <v>0</v>
      </c>
      <c r="T28" s="22">
        <f>'Kwaliteitskenmerken-invoer'!S28</f>
        <v>0</v>
      </c>
      <c r="U28" s="22" t="str">
        <f>'Kwaliteitskenmerken-invoer'!T28</f>
        <v>GIS_Score</v>
      </c>
      <c r="V28" s="22" t="str">
        <f>'Kwaliteitskenmerken-invoer'!U28</f>
        <v>27_Lichtmasten_Totaal_Score</v>
      </c>
      <c r="W28" s="22" t="str">
        <f>'Kwaliteitskenmerken-invoer'!V28</f>
        <v>27_Lichtmasten_Totaal_Omvang</v>
      </c>
      <c r="X28" s="22" t="str">
        <f>'Kwaliteitskenmerken-invoer'!W28</f>
        <v>27_Lichtmasten_Totaal_Toelichting</v>
      </c>
      <c r="Y28" s="22">
        <f>'Kwaliteitskenmerken-invoer'!X28</f>
        <v>0</v>
      </c>
      <c r="Z28" s="22">
        <f>'Kwaliteitskenmerken-invoer'!Y28</f>
        <v>0</v>
      </c>
      <c r="AA28" s="22">
        <f>'Kwaliteitskenmerken-invoer'!Z28</f>
        <v>0</v>
      </c>
      <c r="AB28" s="22">
        <f>'Kwaliteitskenmerken-invoer'!AA28</f>
        <v>0</v>
      </c>
      <c r="AC28" s="22">
        <f>'Kwaliteitskenmerken-invoer'!AB28</f>
        <v>0</v>
      </c>
      <c r="AD28" s="22">
        <f>'Kwaliteitskenmerken-invoer'!AC28</f>
        <v>0</v>
      </c>
      <c r="AE28" s="22">
        <f>'Kwaliteitskenmerken-invoer'!AD28</f>
        <v>0</v>
      </c>
      <c r="AF28" s="22">
        <f>'Kwaliteitskenmerken-invoer'!AE28</f>
        <v>0</v>
      </c>
      <c r="AG28" s="22">
        <f>'Kwaliteitskenmerken-invoer'!AF28</f>
        <v>0</v>
      </c>
      <c r="AH28" s="20"/>
      <c r="AI28" s="20"/>
      <c r="AJ28" s="20"/>
      <c r="AK28" s="20"/>
      <c r="AL28" s="20"/>
    </row>
    <row r="29" spans="1:38" ht="81" customHeight="1">
      <c r="A29" s="36">
        <f>'Kwaliteitskenmerken-invoer'!A29</f>
        <v>28</v>
      </c>
      <c r="B29" s="27" t="str">
        <f>'Kwaliteitskenmerken-invoer'!B29</f>
        <v>Inrichting</v>
      </c>
      <c r="C29" s="27" t="str">
        <f>'Kwaliteitskenmerken-invoer'!C29</f>
        <v>Materialen</v>
      </c>
      <c r="D29" s="20">
        <f>'Kwaliteitskenmerken-invoer'!D29</f>
        <v>10</v>
      </c>
      <c r="E29" s="20" t="str">
        <f>'Kwaliteitskenmerken-invoer'!E29</f>
        <v>Lichtmasten</v>
      </c>
      <c r="F29" s="20" t="str">
        <f>'Kwaliteitskenmerken-invoer'!F29</f>
        <v>Lichtmasten in woonstraten conform materialen sferenkaart HIOR  en atlas LR/ Vleuterweide en Openbaar Ruimteplan Binnenstad  (hoogte)</v>
      </c>
      <c r="G29" s="20" t="str">
        <f>IF(ISBLANK('Kwaliteitskenmerken-invoer'!G29),"",'Kwaliteitskenmerken-invoer'!G29)</f>
        <v>voor woonstraten &gt; 90% conform materialen sferenkaart  en atlas LR/ Vleuterweide en Openbaar Ruimteplan Binnenstad  
</v>
      </c>
      <c r="H29" s="20" t="str">
        <f>IF(ISBLANK('Kwaliteitskenmerken-invoer'!H29),"",'Kwaliteitskenmerken-invoer'!H29)</f>
        <v>10 % wijkt af van materialen 
</v>
      </c>
      <c r="I29" s="20" t="str">
        <f>'Kwaliteitskenmerken-invoer'!I29</f>
        <v>Kwantitatief</v>
      </c>
      <c r="J29" s="20" t="str">
        <f>'Kwaliteitskenmerken-invoer'!J29</f>
        <v>Vakgroepbeheerder verlichting  (+Casper Roelofs+Arjen Kruithof)
Ook op kaart Casper Roelofs</v>
      </c>
      <c r="K29" s="20" t="str">
        <f>IF(ISBLANK('Kwaliteitskenmerken-invoer'!K29),"",'Kwaliteitskenmerken-invoer'!K29)</f>
        <v>Beheersysteem Viaview Beheersysteem OV MS
woonerf, wijkstraat, buurtontsluiting en bedrijventerrein
≤ 6 m</v>
      </c>
      <c r="L29" s="20" t="e">
        <f>IF(ISBLANK('Kwaliteitskenmerken-invoer'!#REF!),"",'Kwaliteitskenmerken-invoer'!#REF!)</f>
        <v>#REF!</v>
      </c>
      <c r="M29" s="20">
        <f>'Kwaliteitskenmerken-invoer'!L29</f>
        <v>0</v>
      </c>
      <c r="N29" s="20">
        <f>'Kwaliteitskenmerken-invoer'!M29</f>
        <v>0</v>
      </c>
      <c r="O29" s="20">
        <f>'Kwaliteitskenmerken-invoer'!N29</f>
        <v>0</v>
      </c>
      <c r="P29" s="20">
        <f>'Kwaliteitskenmerken-invoer'!O29</f>
        <v>0</v>
      </c>
      <c r="Q29" s="20">
        <f>'Kwaliteitskenmerken-invoer'!P29</f>
        <v>0</v>
      </c>
      <c r="R29" s="20">
        <f>'Kwaliteitskenmerken-invoer'!Q29</f>
        <v>0</v>
      </c>
      <c r="S29" s="20">
        <f>'Kwaliteitskenmerken-invoer'!R29</f>
        <v>0</v>
      </c>
      <c r="T29" s="20">
        <f>'Kwaliteitskenmerken-invoer'!S29</f>
        <v>0</v>
      </c>
      <c r="U29" s="20" t="str">
        <f>'Kwaliteitskenmerken-invoer'!T29</f>
        <v>GIS_Score</v>
      </c>
      <c r="V29" s="20" t="str">
        <f>'Kwaliteitskenmerken-invoer'!U29</f>
        <v>28_Lichtmasten_Lichtmasten in woonstraten conform materialen sferenkaart HIOR  en atlas LR/ Vleuterweide en Openbaar Ruimteplan Binnenstad  (hoogte)_Score</v>
      </c>
      <c r="W29" s="20" t="str">
        <f>'Kwaliteitskenmerken-invoer'!V29</f>
        <v>28_Lichtmasten_Lichtmasten in woonstraten conform materialen sferenkaart HIOR  en atlas LR/ Vleuterweide en Openbaar Ruimteplan Binnenstad  (hoogte)_Omvang</v>
      </c>
      <c r="X29" s="20" t="str">
        <f>'Kwaliteitskenmerken-invoer'!W29</f>
        <v>28_Lichtmasten_Lichtmasten in woonstraten conform materialen sferenkaart HIOR  en atlas LR/ Vleuterweide en Openbaar Ruimteplan Binnenstad  (hoogte)_Toelichting</v>
      </c>
      <c r="Y29" s="20">
        <f>'Kwaliteitskenmerken-invoer'!X29</f>
        <v>0</v>
      </c>
      <c r="Z29" s="20">
        <f>'Kwaliteitskenmerken-invoer'!Y29</f>
        <v>0</v>
      </c>
      <c r="AA29" s="20">
        <f>'Kwaliteitskenmerken-invoer'!Z29</f>
        <v>0</v>
      </c>
      <c r="AB29" s="20">
        <f>'Kwaliteitskenmerken-invoer'!AA29</f>
        <v>0</v>
      </c>
      <c r="AC29" s="20">
        <f>'Kwaliteitskenmerken-invoer'!AB29</f>
        <v>0</v>
      </c>
      <c r="AD29" s="20">
        <f>'Kwaliteitskenmerken-invoer'!AC29</f>
        <v>0</v>
      </c>
      <c r="AE29" s="20">
        <f>'Kwaliteitskenmerken-invoer'!AD29</f>
        <v>0</v>
      </c>
      <c r="AF29" s="20">
        <f>'Kwaliteitskenmerken-invoer'!AE29</f>
        <v>0</v>
      </c>
      <c r="AG29" s="20">
        <f>'Kwaliteitskenmerken-invoer'!AF29</f>
        <v>0</v>
      </c>
      <c r="AH29" s="20"/>
      <c r="AI29" s="20"/>
      <c r="AJ29" s="20"/>
      <c r="AK29" s="20"/>
      <c r="AL29" s="20"/>
    </row>
    <row r="30" spans="1:38" ht="73.5" customHeight="1">
      <c r="A30" s="36">
        <f>'Kwaliteitskenmerken-invoer'!A30</f>
        <v>29</v>
      </c>
      <c r="B30" s="27" t="str">
        <f>'Kwaliteitskenmerken-invoer'!B30</f>
        <v>Inrichting</v>
      </c>
      <c r="C30" s="27" t="str">
        <f>'Kwaliteitskenmerken-invoer'!C30</f>
        <v>Materialen</v>
      </c>
      <c r="D30" s="20">
        <f>'Kwaliteitskenmerken-invoer'!D30</f>
        <v>10</v>
      </c>
      <c r="E30" s="20" t="str">
        <f>'Kwaliteitskenmerken-invoer'!E30</f>
        <v>Lichtmasten</v>
      </c>
      <c r="F30" s="20" t="str">
        <f>'Kwaliteitskenmerken-invoer'!F30</f>
        <v>Lichtmasten in woonstraten conform materialen sferenkaart HIOR (armatuur)</v>
      </c>
      <c r="G30" s="20" t="str">
        <f>IF(ISBLANK('Kwaliteitskenmerken-invoer'!G30),"",'Kwaliteitskenmerken-invoer'!G30)</f>
        <v>voor woonstraten &gt; 90% conform materialen sferenkaart  en atlas LR/ Vleuterweide en Openbaar Ruimteplan Binnenstad  
</v>
      </c>
      <c r="H30" s="20" t="str">
        <f>IF(ISBLANK('Kwaliteitskenmerken-invoer'!H30),"",'Kwaliteitskenmerken-invoer'!H30)</f>
        <v>10 % wijkt af van materialen 
</v>
      </c>
      <c r="I30" s="20" t="str">
        <f>'Kwaliteitskenmerken-invoer'!I30</f>
        <v>Kwantitatief</v>
      </c>
      <c r="J30" s="20" t="str">
        <f>'Kwaliteitskenmerken-invoer'!J30</f>
        <v>Vakgroepbeheerder verlichting  (+Casper Roelofs+Arjen Kruithof)
Ook op kaart Casper Roelofs</v>
      </c>
      <c r="K30" s="20" t="str">
        <f>IF(ISBLANK('Kwaliteitskenmerken-invoer'!K30),"",'Kwaliteitskenmerken-invoer'!K30)</f>
        <v>Beheersysteem Viaview Beheersysteem OV MS
woonerf, wijkstraat, buurtontsluiting en bedrijventerrein
- Alura, Leidsche Rijn, Utrecht, Friso kramer,  residium,2310, Kio, Pima, Gamma-Laterne, Altstadt,Pyke Koch, Rech City, Steeg 
</v>
      </c>
      <c r="L30" s="20" t="e">
        <f>IF(ISBLANK('Kwaliteitskenmerken-invoer'!#REF!),"",'Kwaliteitskenmerken-invoer'!#REF!)</f>
        <v>#REF!</v>
      </c>
      <c r="M30" s="20">
        <f>'Kwaliteitskenmerken-invoer'!L30</f>
        <v>0</v>
      </c>
      <c r="N30" s="20">
        <f>'Kwaliteitskenmerken-invoer'!M30</f>
        <v>0</v>
      </c>
      <c r="O30" s="20">
        <f>'Kwaliteitskenmerken-invoer'!N30</f>
        <v>0</v>
      </c>
      <c r="P30" s="20">
        <f>'Kwaliteitskenmerken-invoer'!O30</f>
        <v>0</v>
      </c>
      <c r="Q30" s="20">
        <f>'Kwaliteitskenmerken-invoer'!P30</f>
        <v>0</v>
      </c>
      <c r="R30" s="20">
        <f>'Kwaliteitskenmerken-invoer'!Q30</f>
        <v>0</v>
      </c>
      <c r="S30" s="20">
        <f>'Kwaliteitskenmerken-invoer'!R30</f>
        <v>0</v>
      </c>
      <c r="T30" s="20">
        <f>'Kwaliteitskenmerken-invoer'!S30</f>
        <v>0</v>
      </c>
      <c r="U30" s="20" t="str">
        <f>'Kwaliteitskenmerken-invoer'!T30</f>
        <v>GIS_Score</v>
      </c>
      <c r="V30" s="20" t="str">
        <f>'Kwaliteitskenmerken-invoer'!U30</f>
        <v>29_Lichtmasten_Lichtmasten in woonstraten conform materialen sferenkaart HIOR (armatuur)_Score</v>
      </c>
      <c r="W30" s="20" t="str">
        <f>'Kwaliteitskenmerken-invoer'!V30</f>
        <v>29_Lichtmasten_Lichtmasten in woonstraten conform materialen sferenkaart HIOR (armatuur)_Omvang</v>
      </c>
      <c r="X30" s="20" t="str">
        <f>'Kwaliteitskenmerken-invoer'!W30</f>
        <v>29_Lichtmasten_Lichtmasten in woonstraten conform materialen sferenkaart HIOR (armatuur)_Toelichting</v>
      </c>
      <c r="Y30" s="20">
        <f>'Kwaliteitskenmerken-invoer'!X30</f>
        <v>0</v>
      </c>
      <c r="Z30" s="20">
        <f>'Kwaliteitskenmerken-invoer'!Y30</f>
        <v>0</v>
      </c>
      <c r="AA30" s="20">
        <f>'Kwaliteitskenmerken-invoer'!Z30</f>
        <v>0</v>
      </c>
      <c r="AB30" s="20">
        <f>'Kwaliteitskenmerken-invoer'!AA30</f>
        <v>0</v>
      </c>
      <c r="AC30" s="20">
        <f>'Kwaliteitskenmerken-invoer'!AB30</f>
        <v>0</v>
      </c>
      <c r="AD30" s="20">
        <f>'Kwaliteitskenmerken-invoer'!AC30</f>
        <v>0</v>
      </c>
      <c r="AE30" s="20">
        <f>'Kwaliteitskenmerken-invoer'!AD30</f>
        <v>0</v>
      </c>
      <c r="AF30" s="20">
        <f>'Kwaliteitskenmerken-invoer'!AE30</f>
        <v>0</v>
      </c>
      <c r="AG30" s="20">
        <f>'Kwaliteitskenmerken-invoer'!AF30</f>
        <v>0</v>
      </c>
      <c r="AH30" s="20"/>
      <c r="AI30" s="20"/>
      <c r="AJ30" s="20"/>
      <c r="AK30" s="20"/>
      <c r="AL30" s="20"/>
    </row>
    <row r="31" spans="1:38" ht="75" customHeight="1">
      <c r="A31" s="36">
        <f>'Kwaliteitskenmerken-invoer'!A31</f>
        <v>30</v>
      </c>
      <c r="B31" s="27" t="str">
        <f>'Kwaliteitskenmerken-invoer'!B31</f>
        <v>Inrichting</v>
      </c>
      <c r="C31" s="27" t="str">
        <f>'Kwaliteitskenmerken-invoer'!C31</f>
        <v>Materialen</v>
      </c>
      <c r="D31" s="20">
        <f>'Kwaliteitskenmerken-invoer'!D31</f>
        <v>10</v>
      </c>
      <c r="E31" s="20" t="str">
        <f>'Kwaliteitskenmerken-invoer'!E31</f>
        <v>Lichtmasten</v>
      </c>
      <c r="F31" s="20" t="str">
        <f>'Kwaliteitskenmerken-invoer'!F31</f>
        <v>Lichtmasten in wijkontsluitingswegen conform materialen sferenkaart HIOR en atlas LR/ Vleuterweide en Openbaar Ruimteplan Binnenstad   (hoogte) 
</v>
      </c>
      <c r="G31" s="20" t="str">
        <f>IF(ISBLANK('Kwaliteitskenmerken-invoer'!G31),"",'Kwaliteitskenmerken-invoer'!G31)</f>
        <v>Voor wijkontsluitingswegen &gt; 90% conform materialen sferenkaart  en atlas LR/ Vleuterweide en Openbaar Ruimteplan Binnenstad  </v>
      </c>
      <c r="H31" s="20" t="str">
        <f>IF(ISBLANK('Kwaliteitskenmerken-invoer'!H31),"",'Kwaliteitskenmerken-invoer'!H31)</f>
        <v>10 % wijkt af van materialen 
</v>
      </c>
      <c r="I31" s="20" t="str">
        <f>'Kwaliteitskenmerken-invoer'!I31</f>
        <v>Geen onderdeel quickscan</v>
      </c>
      <c r="J31" s="20" t="str">
        <f>'Kwaliteitskenmerken-invoer'!J31</f>
        <v>Vakgroepbeheerder verlichting  (+Casper Roelofs+Arjen Kruithof)
Ook op kaart Casper Roelofs</v>
      </c>
      <c r="K31" s="20" t="str">
        <f>IF(ISBLANK('Kwaliteitskenmerken-invoer'!K31),"",'Kwaliteitskenmerken-invoer'!K31)</f>
        <v>Beheersysteem Viaview Wijkontsluitingsweg Beheersysteem OV MS
≤ 8 m</v>
      </c>
      <c r="L31" s="20" t="e">
        <f>IF(ISBLANK('Kwaliteitskenmerken-invoer'!#REF!),"",'Kwaliteitskenmerken-invoer'!#REF!)</f>
        <v>#REF!</v>
      </c>
      <c r="M31" s="20">
        <f>'Kwaliteitskenmerken-invoer'!L31</f>
        <v>0</v>
      </c>
      <c r="N31" s="20">
        <f>'Kwaliteitskenmerken-invoer'!M31</f>
        <v>0</v>
      </c>
      <c r="O31" s="20">
        <f>'Kwaliteitskenmerken-invoer'!N31</f>
        <v>0</v>
      </c>
      <c r="P31" s="20">
        <f>'Kwaliteitskenmerken-invoer'!O31</f>
        <v>0</v>
      </c>
      <c r="Q31" s="20">
        <f>'Kwaliteitskenmerken-invoer'!P31</f>
        <v>0</v>
      </c>
      <c r="R31" s="20">
        <f>'Kwaliteitskenmerken-invoer'!Q31</f>
        <v>0</v>
      </c>
      <c r="S31" s="20">
        <f>'Kwaliteitskenmerken-invoer'!R31</f>
        <v>0</v>
      </c>
      <c r="T31" s="20">
        <f>'Kwaliteitskenmerken-invoer'!S31</f>
        <v>0</v>
      </c>
      <c r="U31" s="20" t="str">
        <f>'Kwaliteitskenmerken-invoer'!T31</f>
        <v>GIS_Score</v>
      </c>
      <c r="V31" s="20" t="str">
        <f>'Kwaliteitskenmerken-invoer'!U31</f>
        <v>30_Lichtmasten_Lichtmasten in wijkontsluitingswegen conform materialen sferenkaart HIOR en atlas LR/ Vleuterweide en Openbaar Ruimteplan Binnenstad   (hoogte) 
_Score</v>
      </c>
      <c r="W31" s="20" t="str">
        <f>'Kwaliteitskenmerken-invoer'!V31</f>
        <v>30_Lichtmasten_Lichtmasten in wijkontsluitingswegen conform materialen sferenkaart HIOR en atlas LR/ Vleuterweide en Openbaar Ruimteplan Binnenstad   (hoogte) 
_Omvang</v>
      </c>
      <c r="X31" s="20" t="str">
        <f>'Kwaliteitskenmerken-invoer'!W31</f>
        <v>30_Lichtmasten_Lichtmasten in wijkontsluitingswegen conform materialen sferenkaart HIOR en atlas LR/ Vleuterweide en Openbaar Ruimteplan Binnenstad   (hoogte) 
_Toelichting</v>
      </c>
      <c r="Y31" s="20">
        <f>'Kwaliteitskenmerken-invoer'!X31</f>
        <v>0</v>
      </c>
      <c r="Z31" s="20">
        <f>'Kwaliteitskenmerken-invoer'!Y31</f>
        <v>0</v>
      </c>
      <c r="AA31" s="20">
        <f>'Kwaliteitskenmerken-invoer'!Z31</f>
        <v>0</v>
      </c>
      <c r="AB31" s="20">
        <f>'Kwaliteitskenmerken-invoer'!AA31</f>
        <v>0</v>
      </c>
      <c r="AC31" s="20">
        <f>'Kwaliteitskenmerken-invoer'!AB31</f>
        <v>0</v>
      </c>
      <c r="AD31" s="20">
        <f>'Kwaliteitskenmerken-invoer'!AC31</f>
        <v>0</v>
      </c>
      <c r="AE31" s="20">
        <f>'Kwaliteitskenmerken-invoer'!AD31</f>
        <v>0</v>
      </c>
      <c r="AF31" s="20">
        <f>'Kwaliteitskenmerken-invoer'!AE31</f>
        <v>0</v>
      </c>
      <c r="AG31" s="20">
        <f>'Kwaliteitskenmerken-invoer'!AF31</f>
        <v>0</v>
      </c>
      <c r="AH31" s="20"/>
      <c r="AI31" s="20"/>
      <c r="AJ31" s="20"/>
      <c r="AK31" s="20"/>
      <c r="AL31" s="20"/>
    </row>
    <row r="32" spans="1:38" ht="60" customHeight="1">
      <c r="A32" s="36">
        <f>'Kwaliteitskenmerken-invoer'!A32</f>
        <v>31</v>
      </c>
      <c r="B32" s="27" t="str">
        <f>'Kwaliteitskenmerken-invoer'!B32</f>
        <v>Inrichting</v>
      </c>
      <c r="C32" s="27" t="str">
        <f>'Kwaliteitskenmerken-invoer'!C32</f>
        <v>Materialen</v>
      </c>
      <c r="D32" s="20">
        <f>'Kwaliteitskenmerken-invoer'!D32</f>
        <v>10</v>
      </c>
      <c r="E32" s="20" t="str">
        <f>'Kwaliteitskenmerken-invoer'!E32</f>
        <v>Lichtmasten</v>
      </c>
      <c r="F32" s="20" t="str">
        <f>'Kwaliteitskenmerken-invoer'!F32</f>
        <v>Lichtmasten in wijkontsluitingswegen conform materialen sferenkaart HIOR (armatuur)
</v>
      </c>
      <c r="G32" s="20" t="str">
        <f>IF(ISBLANK('Kwaliteitskenmerken-invoer'!G32),"",'Kwaliteitskenmerken-invoer'!G32)</f>
        <v>Voor wijkontsluitingswegen &gt; 90% conform materialen sferenkaart  en atlas LR/ Vleuterweide en Openbaar Ruimteplan Binnenstad  </v>
      </c>
      <c r="H32" s="20" t="str">
        <f>IF(ISBLANK('Kwaliteitskenmerken-invoer'!H32),"",'Kwaliteitskenmerken-invoer'!H32)</f>
        <v>10 % wijkt af van materialen 
</v>
      </c>
      <c r="I32" s="20" t="str">
        <f>'Kwaliteitskenmerken-invoer'!I32</f>
        <v>Geen onderdeel quickscan</v>
      </c>
      <c r="J32" s="20" t="str">
        <f>'Kwaliteitskenmerken-invoer'!J32</f>
        <v>Vakgroepbeheerder verlichting  (+Casper Roelofs+Arjen Kruithof)</v>
      </c>
      <c r="K32" s="20" t="str">
        <f>IF(ISBLANK('Kwaliteitskenmerken-invoer'!K32),"",'Kwaliteitskenmerken-invoer'!K32)</f>
        <v>Beheersysteem Viaview Wijkontsluitingsweg Beheersysteem OV MS
residium, Lura 2132, Singel </v>
      </c>
      <c r="L32" s="20" t="e">
        <f>IF(ISBLANK('Kwaliteitskenmerken-invoer'!#REF!),"",'Kwaliteitskenmerken-invoer'!#REF!)</f>
        <v>#REF!</v>
      </c>
      <c r="M32" s="20">
        <f>'Kwaliteitskenmerken-invoer'!L32</f>
        <v>0</v>
      </c>
      <c r="N32" s="20">
        <f>'Kwaliteitskenmerken-invoer'!M32</f>
        <v>0</v>
      </c>
      <c r="O32" s="20">
        <f>'Kwaliteitskenmerken-invoer'!N32</f>
        <v>0</v>
      </c>
      <c r="P32" s="20">
        <f>'Kwaliteitskenmerken-invoer'!O32</f>
        <v>0</v>
      </c>
      <c r="Q32" s="20">
        <f>'Kwaliteitskenmerken-invoer'!P32</f>
        <v>0</v>
      </c>
      <c r="R32" s="20">
        <f>'Kwaliteitskenmerken-invoer'!Q32</f>
        <v>0</v>
      </c>
      <c r="S32" s="20">
        <f>'Kwaliteitskenmerken-invoer'!R32</f>
        <v>0</v>
      </c>
      <c r="T32" s="20">
        <f>'Kwaliteitskenmerken-invoer'!S32</f>
        <v>0</v>
      </c>
      <c r="U32" s="20" t="str">
        <f>'Kwaliteitskenmerken-invoer'!T32</f>
        <v>GIS_Score</v>
      </c>
      <c r="V32" s="20" t="str">
        <f>'Kwaliteitskenmerken-invoer'!U32</f>
        <v>31_Lichtmasten_Lichtmasten in wijkontsluitingswegen conform materialen sferenkaart HIOR (armatuur)
_Score</v>
      </c>
      <c r="W32" s="20" t="str">
        <f>'Kwaliteitskenmerken-invoer'!V32</f>
        <v>31_Lichtmasten_Lichtmasten in wijkontsluitingswegen conform materialen sferenkaart HIOR (armatuur)
_Omvang</v>
      </c>
      <c r="X32" s="20" t="str">
        <f>'Kwaliteitskenmerken-invoer'!W32</f>
        <v>31_Lichtmasten_Lichtmasten in wijkontsluitingswegen conform materialen sferenkaart HIOR (armatuur)
_Toelichting</v>
      </c>
      <c r="Y32" s="20">
        <f>'Kwaliteitskenmerken-invoer'!X32</f>
        <v>0</v>
      </c>
      <c r="Z32" s="20">
        <f>'Kwaliteitskenmerken-invoer'!Y32</f>
        <v>0</v>
      </c>
      <c r="AA32" s="20">
        <f>'Kwaliteitskenmerken-invoer'!Z32</f>
        <v>0</v>
      </c>
      <c r="AB32" s="20">
        <f>'Kwaliteitskenmerken-invoer'!AA32</f>
        <v>0</v>
      </c>
      <c r="AC32" s="20">
        <f>'Kwaliteitskenmerken-invoer'!AB32</f>
        <v>0</v>
      </c>
      <c r="AD32" s="20">
        <f>'Kwaliteitskenmerken-invoer'!AC32</f>
        <v>0</v>
      </c>
      <c r="AE32" s="20">
        <f>'Kwaliteitskenmerken-invoer'!AD32</f>
        <v>0</v>
      </c>
      <c r="AF32" s="20">
        <f>'Kwaliteitskenmerken-invoer'!AE32</f>
        <v>0</v>
      </c>
      <c r="AG32" s="20">
        <f>'Kwaliteitskenmerken-invoer'!AF32</f>
        <v>0</v>
      </c>
      <c r="AH32" s="20"/>
      <c r="AI32" s="20"/>
      <c r="AJ32" s="20"/>
      <c r="AK32" s="20"/>
      <c r="AL32" s="20"/>
    </row>
    <row r="33" spans="1:38" ht="68.25" customHeight="1">
      <c r="A33" s="36">
        <f>'Kwaliteitskenmerken-invoer'!A33</f>
        <v>32</v>
      </c>
      <c r="B33" s="27" t="str">
        <f>'Kwaliteitskenmerken-invoer'!B33</f>
        <v>Inrichting</v>
      </c>
      <c r="C33" s="27" t="str">
        <f>'Kwaliteitskenmerken-invoer'!C33</f>
        <v>Materialen</v>
      </c>
      <c r="D33" s="20">
        <f>'Kwaliteitskenmerken-invoer'!D33</f>
        <v>10</v>
      </c>
      <c r="E33" s="20" t="str">
        <f>'Kwaliteitskenmerken-invoer'!E33</f>
        <v>Lichtmasten</v>
      </c>
      <c r="F33" s="20" t="str">
        <f>'Kwaliteitskenmerken-invoer'!F33</f>
        <v>Lichtmasten in hoofdstructuurwegen conform materialen sferenkaart HIOR en atlas LR/ Vleuterweide en Openbaar Ruimteplan Binnenstad   (hoogte)
</v>
      </c>
      <c r="G33" s="20" t="str">
        <f>IF(ISBLANK('Kwaliteitskenmerken-invoer'!G33),"",'Kwaliteitskenmerken-invoer'!G33)</f>
        <v>Voor hoofdstructuurwegen &gt; 90% conform materialen sferenkaart  en atlas LR/ Vleuterweide en Openbaar Ruimteplan Binnenstad  </v>
      </c>
      <c r="H33" s="20" t="str">
        <f>IF(ISBLANK('Kwaliteitskenmerken-invoer'!H33),"",'Kwaliteitskenmerken-invoer'!H33)</f>
        <v>10 % wijkt af van materialen 
</v>
      </c>
      <c r="I33" s="20" t="str">
        <f>'Kwaliteitskenmerken-invoer'!I33</f>
        <v>Geen onderdeel quickscan</v>
      </c>
      <c r="J33" s="20" t="str">
        <f>'Kwaliteitskenmerken-invoer'!J33</f>
        <v>Vakgroepbeheerder verlichting  (+Casper Roelofs+Arjen Kruithof)
Ook op kaart Casper Roelofs</v>
      </c>
      <c r="K33" s="20" t="str">
        <f>IF(ISBLANK('Kwaliteitskenmerken-invoer'!K33),"",'Kwaliteitskenmerken-invoer'!K33)</f>
        <v>Beheersysteem Viaview - Stadsautosnelweg en stadsontsluiting Beheersysteem OV MS, Wijkontsluitingsweg
≥ 8 m 
</v>
      </c>
      <c r="L33" s="20" t="e">
        <f>IF(ISBLANK('Kwaliteitskenmerken-invoer'!#REF!),"",'Kwaliteitskenmerken-invoer'!#REF!)</f>
        <v>#REF!</v>
      </c>
      <c r="M33" s="20">
        <f>'Kwaliteitskenmerken-invoer'!L33</f>
        <v>0</v>
      </c>
      <c r="N33" s="20">
        <f>'Kwaliteitskenmerken-invoer'!M33</f>
        <v>0</v>
      </c>
      <c r="O33" s="20">
        <f>'Kwaliteitskenmerken-invoer'!N33</f>
        <v>0</v>
      </c>
      <c r="P33" s="20">
        <f>'Kwaliteitskenmerken-invoer'!O33</f>
        <v>0</v>
      </c>
      <c r="Q33" s="20">
        <f>'Kwaliteitskenmerken-invoer'!P33</f>
        <v>0</v>
      </c>
      <c r="R33" s="20">
        <f>'Kwaliteitskenmerken-invoer'!Q33</f>
        <v>0</v>
      </c>
      <c r="S33" s="20">
        <f>'Kwaliteitskenmerken-invoer'!R33</f>
        <v>0</v>
      </c>
      <c r="T33" s="20">
        <f>'Kwaliteitskenmerken-invoer'!S33</f>
        <v>0</v>
      </c>
      <c r="U33" s="20" t="str">
        <f>'Kwaliteitskenmerken-invoer'!T33</f>
        <v>GIS_Score</v>
      </c>
      <c r="V33" s="20" t="str">
        <f>'Kwaliteitskenmerken-invoer'!U33</f>
        <v>32_Lichtmasten_Lichtmasten in hoofdstructuurwegen conform materialen sferenkaart HIOR en atlas LR/ Vleuterweide en Openbaar Ruimteplan Binnenstad   (hoogte)
_Score</v>
      </c>
      <c r="W33" s="20" t="str">
        <f>'Kwaliteitskenmerken-invoer'!V33</f>
        <v>32_Lichtmasten_Lichtmasten in hoofdstructuurwegen conform materialen sferenkaart HIOR en atlas LR/ Vleuterweide en Openbaar Ruimteplan Binnenstad   (hoogte)
_Omvang</v>
      </c>
      <c r="X33" s="20" t="str">
        <f>'Kwaliteitskenmerken-invoer'!W33</f>
        <v>32_Lichtmasten_Lichtmasten in hoofdstructuurwegen conform materialen sferenkaart HIOR en atlas LR/ Vleuterweide en Openbaar Ruimteplan Binnenstad   (hoogte)
_Toelichting</v>
      </c>
      <c r="Y33" s="20">
        <f>'Kwaliteitskenmerken-invoer'!X33</f>
        <v>0</v>
      </c>
      <c r="Z33" s="20">
        <f>'Kwaliteitskenmerken-invoer'!Y33</f>
        <v>0</v>
      </c>
      <c r="AA33" s="20">
        <f>'Kwaliteitskenmerken-invoer'!Z33</f>
        <v>0</v>
      </c>
      <c r="AB33" s="20">
        <f>'Kwaliteitskenmerken-invoer'!AA33</f>
        <v>0</v>
      </c>
      <c r="AC33" s="20">
        <f>'Kwaliteitskenmerken-invoer'!AB33</f>
        <v>0</v>
      </c>
      <c r="AD33" s="20">
        <f>'Kwaliteitskenmerken-invoer'!AC33</f>
        <v>0</v>
      </c>
      <c r="AE33" s="20">
        <f>'Kwaliteitskenmerken-invoer'!AD33</f>
        <v>0</v>
      </c>
      <c r="AF33" s="20">
        <f>'Kwaliteitskenmerken-invoer'!AE33</f>
        <v>0</v>
      </c>
      <c r="AG33" s="20">
        <f>'Kwaliteitskenmerken-invoer'!AF33</f>
        <v>0</v>
      </c>
      <c r="AH33" s="20"/>
      <c r="AI33" s="20"/>
      <c r="AJ33" s="20"/>
      <c r="AK33" s="20"/>
      <c r="AL33" s="20"/>
    </row>
    <row r="34" spans="1:38" ht="54.75" customHeight="1">
      <c r="A34" s="36">
        <f>'Kwaliteitskenmerken-invoer'!A34</f>
        <v>33</v>
      </c>
      <c r="B34" s="27" t="str">
        <f>'Kwaliteitskenmerken-invoer'!B34</f>
        <v>Inrichting</v>
      </c>
      <c r="C34" s="27" t="str">
        <f>'Kwaliteitskenmerken-invoer'!C34</f>
        <v>Materialen</v>
      </c>
      <c r="D34" s="20">
        <f>'Kwaliteitskenmerken-invoer'!D34</f>
        <v>10</v>
      </c>
      <c r="E34" s="20" t="str">
        <f>'Kwaliteitskenmerken-invoer'!E34</f>
        <v>Lichtmasten</v>
      </c>
      <c r="F34" s="20" t="str">
        <f>'Kwaliteitskenmerken-invoer'!F34</f>
        <v>Lichtmasten in hoofdstructuurwegen conform materialen sferenkaart HIOR  en atlas LR/ Vleuterweide en Openbaar Ruimteplan Binnenstad  (armatuur)
</v>
      </c>
      <c r="G34" s="20" t="str">
        <f>IF(ISBLANK('Kwaliteitskenmerken-invoer'!G34),"",'Kwaliteitskenmerken-invoer'!G34)</f>
        <v>Voor hoofdstructuurwegen &gt; 90% conform materialen sferenkaart  en atlas LR/ Vleuterweide en Openbaar Ruimteplan Binnenstad  </v>
      </c>
      <c r="H34" s="20" t="str">
        <f>IF(ISBLANK('Kwaliteitskenmerken-invoer'!H34),"",'Kwaliteitskenmerken-invoer'!H34)</f>
        <v>10 % wijkt af van materialen
</v>
      </c>
      <c r="I34" s="20" t="str">
        <f>'Kwaliteitskenmerken-invoer'!I34</f>
        <v>Geen onderdeel quickscan</v>
      </c>
      <c r="J34" s="20" t="str">
        <f>'Kwaliteitskenmerken-invoer'!J34</f>
        <v>Vakgroepbeheerder verlichting  (+Casper Roelofs+Arjen Kruithof)</v>
      </c>
      <c r="K34" s="20" t="str">
        <f>IF(ISBLANK('Kwaliteitskenmerken-invoer'!K34),"",'Kwaliteitskenmerken-invoer'!K34)</f>
        <v>Beheersysteem Viaview Stadsautosnelweg en stadsontsluiting Beheersysteem OV MS
 SGS 203, Selux Discera, Luma 2, Onyx 2, Lura 2132, 
</v>
      </c>
      <c r="L34" s="20" t="e">
        <f>IF(ISBLANK('Kwaliteitskenmerken-invoer'!#REF!),"",'Kwaliteitskenmerken-invoer'!#REF!)</f>
        <v>#REF!</v>
      </c>
      <c r="M34" s="20">
        <f>'Kwaliteitskenmerken-invoer'!L34</f>
        <v>0</v>
      </c>
      <c r="N34" s="20">
        <f>'Kwaliteitskenmerken-invoer'!M34</f>
        <v>0</v>
      </c>
      <c r="O34" s="20">
        <f>'Kwaliteitskenmerken-invoer'!N34</f>
        <v>0</v>
      </c>
      <c r="P34" s="20">
        <f>'Kwaliteitskenmerken-invoer'!O34</f>
        <v>0</v>
      </c>
      <c r="Q34" s="20">
        <f>'Kwaliteitskenmerken-invoer'!P34</f>
        <v>0</v>
      </c>
      <c r="R34" s="20">
        <f>'Kwaliteitskenmerken-invoer'!Q34</f>
        <v>0</v>
      </c>
      <c r="S34" s="20">
        <f>'Kwaliteitskenmerken-invoer'!R34</f>
        <v>0</v>
      </c>
      <c r="T34" s="20">
        <f>'Kwaliteitskenmerken-invoer'!S34</f>
        <v>0</v>
      </c>
      <c r="U34" s="20" t="str">
        <f>'Kwaliteitskenmerken-invoer'!T34</f>
        <v>GIS_Score</v>
      </c>
      <c r="V34" s="20" t="str">
        <f>'Kwaliteitskenmerken-invoer'!U34</f>
        <v>33_Lichtmasten_Lichtmasten in hoofdstructuurwegen conform materialen sferenkaart HIOR  en atlas LR/ Vleuterweide en Openbaar Ruimteplan Binnenstad  (armatuur)
_Score</v>
      </c>
      <c r="W34" s="20" t="str">
        <f>'Kwaliteitskenmerken-invoer'!V34</f>
        <v>33_Lichtmasten_Lichtmasten in hoofdstructuurwegen conform materialen sferenkaart HIOR  en atlas LR/ Vleuterweide en Openbaar Ruimteplan Binnenstad  (armatuur)
_Omvang</v>
      </c>
      <c r="X34" s="20" t="str">
        <f>'Kwaliteitskenmerken-invoer'!W34</f>
        <v>33_Lichtmasten_Lichtmasten in hoofdstructuurwegen conform materialen sferenkaart HIOR  en atlas LR/ Vleuterweide en Openbaar Ruimteplan Binnenstad  (armatuur)
_Toelichting</v>
      </c>
      <c r="Y34" s="20">
        <f>'Kwaliteitskenmerken-invoer'!X34</f>
        <v>0</v>
      </c>
      <c r="Z34" s="20">
        <f>'Kwaliteitskenmerken-invoer'!Y34</f>
        <v>0</v>
      </c>
      <c r="AA34" s="20">
        <f>'Kwaliteitskenmerken-invoer'!Z34</f>
        <v>0</v>
      </c>
      <c r="AB34" s="20">
        <f>'Kwaliteitskenmerken-invoer'!AA34</f>
        <v>0</v>
      </c>
      <c r="AC34" s="20">
        <f>'Kwaliteitskenmerken-invoer'!AB34</f>
        <v>0</v>
      </c>
      <c r="AD34" s="20">
        <f>'Kwaliteitskenmerken-invoer'!AC34</f>
        <v>0</v>
      </c>
      <c r="AE34" s="20">
        <f>'Kwaliteitskenmerken-invoer'!AD34</f>
        <v>0</v>
      </c>
      <c r="AF34" s="20">
        <f>'Kwaliteitskenmerken-invoer'!AE34</f>
        <v>0</v>
      </c>
      <c r="AG34" s="20">
        <f>'Kwaliteitskenmerken-invoer'!AF34</f>
        <v>0</v>
      </c>
      <c r="AH34" s="20"/>
      <c r="AI34" s="20"/>
      <c r="AJ34" s="20"/>
      <c r="AK34" s="20"/>
      <c r="AL34" s="20"/>
    </row>
    <row r="35" spans="1:38" ht="27" customHeight="1">
      <c r="A35" s="36">
        <f>'Kwaliteitskenmerken-invoer'!A35</f>
        <v>34</v>
      </c>
      <c r="B35" s="27" t="str">
        <f>'Kwaliteitskenmerken-invoer'!B35</f>
        <v>Inrichting</v>
      </c>
      <c r="C35" s="27" t="str">
        <f>'Kwaliteitskenmerken-invoer'!C35</f>
        <v>Materialen</v>
      </c>
      <c r="D35" s="20">
        <f>'Kwaliteitskenmerken-invoer'!D35</f>
        <v>10</v>
      </c>
      <c r="E35" s="20" t="str">
        <f>'Kwaliteitskenmerken-invoer'!E35</f>
        <v>Lichtmasten</v>
      </c>
      <c r="F35" s="20" t="str">
        <f>'Kwaliteitskenmerken-invoer'!F35</f>
        <v>Overig straatmeubilair bij Quickscan buiten beschouwing laten</v>
      </c>
      <c r="G35" s="20" t="str">
        <f>IF(ISBLANK('Kwaliteitskenmerken-invoer'!G35),"",'Kwaliteitskenmerken-invoer'!G35)</f>
        <v>nvt</v>
      </c>
      <c r="H35" s="20" t="str">
        <f>IF(ISBLANK('Kwaliteitskenmerken-invoer'!H35),"",'Kwaliteitskenmerken-invoer'!H35)</f>
        <v>nvt</v>
      </c>
      <c r="I35" s="20" t="str">
        <f>'Kwaliteitskenmerken-invoer'!I35</f>
        <v>Geen onderdeel quickscan</v>
      </c>
      <c r="J35" s="20">
        <f>'Kwaliteitskenmerken-invoer'!J35</f>
        <v>0</v>
      </c>
      <c r="K35" s="20" t="str">
        <f>IF(ISBLANK('Kwaliteitskenmerken-invoer'!K35),"",'Kwaliteitskenmerken-invoer'!K35)</f>
        <v>naam beheersysteem </v>
      </c>
      <c r="L35" s="20" t="e">
        <f>IF(ISBLANK('Kwaliteitskenmerken-invoer'!#REF!),"",'Kwaliteitskenmerken-invoer'!#REF!)</f>
        <v>#REF!</v>
      </c>
      <c r="M35" s="20">
        <f>'Kwaliteitskenmerken-invoer'!L35</f>
        <v>0</v>
      </c>
      <c r="N35" s="20">
        <f>'Kwaliteitskenmerken-invoer'!M35</f>
        <v>0</v>
      </c>
      <c r="O35" s="20">
        <f>'Kwaliteitskenmerken-invoer'!N35</f>
        <v>0</v>
      </c>
      <c r="P35" s="20">
        <f>'Kwaliteitskenmerken-invoer'!O35</f>
        <v>0</v>
      </c>
      <c r="Q35" s="20">
        <f>'Kwaliteitskenmerken-invoer'!P35</f>
        <v>0</v>
      </c>
      <c r="R35" s="20">
        <f>'Kwaliteitskenmerken-invoer'!Q35</f>
        <v>0</v>
      </c>
      <c r="S35" s="20">
        <f>'Kwaliteitskenmerken-invoer'!R35</f>
        <v>0</v>
      </c>
      <c r="T35" s="20">
        <f>'Kwaliteitskenmerken-invoer'!S35</f>
        <v>0</v>
      </c>
      <c r="U35" s="20" t="str">
        <f>'Kwaliteitskenmerken-invoer'!T35</f>
        <v>n.v.t.</v>
      </c>
      <c r="V35" s="20" t="str">
        <f>'Kwaliteitskenmerken-invoer'!U35</f>
        <v>34_Lichtmasten_Overig straatmeubilair bij Quickscan buiten beschouwing laten_Score</v>
      </c>
      <c r="W35" s="20" t="str">
        <f>'Kwaliteitskenmerken-invoer'!V35</f>
        <v>34_Lichtmasten_Overig straatmeubilair bij Quickscan buiten beschouwing laten_Omvang</v>
      </c>
      <c r="X35" s="20" t="str">
        <f>'Kwaliteitskenmerken-invoer'!W35</f>
        <v>34_Lichtmasten_Overig straatmeubilair bij Quickscan buiten beschouwing laten_Toelichting</v>
      </c>
      <c r="Y35" s="20">
        <f>'Kwaliteitskenmerken-invoer'!X35</f>
        <v>0</v>
      </c>
      <c r="Z35" s="20">
        <f>'Kwaliteitskenmerken-invoer'!Y35</f>
        <v>0</v>
      </c>
      <c r="AA35" s="20">
        <f>'Kwaliteitskenmerken-invoer'!Z35</f>
        <v>0</v>
      </c>
      <c r="AB35" s="20">
        <f>'Kwaliteitskenmerken-invoer'!AA35</f>
        <v>0</v>
      </c>
      <c r="AC35" s="20">
        <f>'Kwaliteitskenmerken-invoer'!AB35</f>
        <v>0</v>
      </c>
      <c r="AD35" s="20">
        <f>'Kwaliteitskenmerken-invoer'!AC35</f>
        <v>0</v>
      </c>
      <c r="AE35" s="20">
        <f>'Kwaliteitskenmerken-invoer'!AD35</f>
        <v>0</v>
      </c>
      <c r="AF35" s="20">
        <f>'Kwaliteitskenmerken-invoer'!AE35</f>
        <v>0</v>
      </c>
      <c r="AG35" s="20">
        <f>'Kwaliteitskenmerken-invoer'!AF35</f>
        <v>0</v>
      </c>
      <c r="AH35" s="20"/>
      <c r="AI35" s="20"/>
      <c r="AJ35" s="20"/>
      <c r="AK35" s="20"/>
      <c r="AL35" s="20"/>
    </row>
    <row r="36" spans="1:38" s="25" customFormat="1" ht="24.75" customHeight="1">
      <c r="A36" s="36">
        <f>'Kwaliteitskenmerken-invoer'!A36</f>
        <v>35</v>
      </c>
      <c r="B36" s="27" t="str">
        <f>'Kwaliteitskenmerken-invoer'!B36</f>
        <v>Inrichting</v>
      </c>
      <c r="C36" s="27" t="str">
        <f>'Kwaliteitskenmerken-invoer'!C36</f>
        <v>Materialen</v>
      </c>
      <c r="D36" s="22">
        <f>'Kwaliteitskenmerken-invoer'!D36</f>
        <v>11</v>
      </c>
      <c r="E36" s="22" t="str">
        <f>'Kwaliteitskenmerken-invoer'!E36</f>
        <v>Groen in straatbeeld</v>
      </c>
      <c r="F36" s="22" t="str">
        <f>'Kwaliteitskenmerken-invoer'!F36</f>
        <v>Totaal</v>
      </c>
      <c r="G36" s="26">
        <f>IF(ISBLANK('Kwaliteitskenmerken-invoer'!G36),"",'Kwaliteitskenmerken-invoer'!G36)</f>
      </c>
      <c r="H36" s="24">
        <f>IF(ISBLANK('Kwaliteitskenmerken-invoer'!H36),"",'Kwaliteitskenmerken-invoer'!H36)</f>
      </c>
      <c r="I36" s="22" t="str">
        <f>'Kwaliteitskenmerken-invoer'!I36</f>
        <v>Kwalitatief</v>
      </c>
      <c r="J36" s="22" t="str">
        <f>'Kwaliteitskenmerken-invoer'!J36</f>
        <v>Wijklandschapsarchitect</v>
      </c>
      <c r="K36" s="22">
        <f>IF(ISBLANK('Kwaliteitskenmerken-invoer'!K36),"",'Kwaliteitskenmerken-invoer'!K36)</f>
      </c>
      <c r="L36" s="22" t="e">
        <f>IF(ISBLANK('Kwaliteitskenmerken-invoer'!#REF!),"",'Kwaliteitskenmerken-invoer'!#REF!)</f>
        <v>#REF!</v>
      </c>
      <c r="M36" s="22">
        <f>'Kwaliteitskenmerken-invoer'!L36</f>
        <v>0</v>
      </c>
      <c r="N36" s="22" t="str">
        <f>'Kwaliteitskenmerken-invoer'!M36</f>
        <v>ja</v>
      </c>
      <c r="O36" s="22">
        <f>'Kwaliteitskenmerken-invoer'!N36</f>
        <v>0</v>
      </c>
      <c r="P36" s="22">
        <f>'Kwaliteitskenmerken-invoer'!O36</f>
        <v>0</v>
      </c>
      <c r="Q36" s="22">
        <f>'Kwaliteitskenmerken-invoer'!P36</f>
        <v>0</v>
      </c>
      <c r="R36" s="22">
        <f>'Kwaliteitskenmerken-invoer'!Q36</f>
        <v>0</v>
      </c>
      <c r="S36" s="22">
        <f>'Kwaliteitskenmerken-invoer'!R36</f>
        <v>0</v>
      </c>
      <c r="T36" s="22">
        <f>'Kwaliteitskenmerken-invoer'!S36</f>
        <v>0</v>
      </c>
      <c r="U36" s="22" t="str">
        <f>'Kwaliteitskenmerken-invoer'!T36</f>
        <v>Kwalitatief_Score</v>
      </c>
      <c r="V36" s="22" t="str">
        <f>'Kwaliteitskenmerken-invoer'!U36</f>
        <v>35_Score_Groen in straatbeeld_Totaal</v>
      </c>
      <c r="W36" s="22" t="str">
        <f>'Kwaliteitskenmerken-invoer'!V36</f>
        <v>35_Omvang_Groen in straatbeeld_Totaal</v>
      </c>
      <c r="X36" s="22" t="str">
        <f>'Kwaliteitskenmerken-invoer'!W36</f>
        <v>35_Toelichting_Groen in straatbeeld_Totaal</v>
      </c>
      <c r="Y36" s="22">
        <f>'Kwaliteitskenmerken-invoer'!X36</f>
        <v>0</v>
      </c>
      <c r="Z36" s="22">
        <f>'Kwaliteitskenmerken-invoer'!Y36</f>
        <v>0</v>
      </c>
      <c r="AA36" s="22">
        <f>'Kwaliteitskenmerken-invoer'!Z36</f>
        <v>0</v>
      </c>
      <c r="AB36" s="22">
        <f>'Kwaliteitskenmerken-invoer'!AA36</f>
        <v>0</v>
      </c>
      <c r="AC36" s="22">
        <f>'Kwaliteitskenmerken-invoer'!AB36</f>
        <v>0</v>
      </c>
      <c r="AD36" s="22">
        <f>'Kwaliteitskenmerken-invoer'!AC36</f>
        <v>0</v>
      </c>
      <c r="AE36" s="22">
        <f>'Kwaliteitskenmerken-invoer'!AD36</f>
        <v>0</v>
      </c>
      <c r="AF36" s="22">
        <f>'Kwaliteitskenmerken-invoer'!AE36</f>
        <v>0</v>
      </c>
      <c r="AG36" s="22">
        <f>'Kwaliteitskenmerken-invoer'!AF36</f>
        <v>0</v>
      </c>
      <c r="AH36" s="20"/>
      <c r="AI36" s="20"/>
      <c r="AJ36" s="20"/>
      <c r="AK36" s="20"/>
      <c r="AL36" s="20"/>
    </row>
    <row r="37" spans="1:38" ht="33" customHeight="1">
      <c r="A37" s="36">
        <f>'Kwaliteitskenmerken-invoer'!A37</f>
        <v>36</v>
      </c>
      <c r="B37" s="27" t="str">
        <f>'Kwaliteitskenmerken-invoer'!B37</f>
        <v>Inrichting</v>
      </c>
      <c r="C37" s="27" t="str">
        <f>'Kwaliteitskenmerken-invoer'!C37</f>
        <v>Materialen</v>
      </c>
      <c r="D37" s="20">
        <f>'Kwaliteitskenmerken-invoer'!D37</f>
        <v>11</v>
      </c>
      <c r="E37" s="20" t="str">
        <f>'Kwaliteitskenmerken-invoer'!E37</f>
        <v>Groen in straatbeeld</v>
      </c>
      <c r="F37" s="20" t="str">
        <f>'Kwaliteitskenmerken-invoer'!F37</f>
        <v>De (groene) kwaliteit van het straatbeeld. Het groen kan ook bestaan uit privé voortuintjes.
</v>
      </c>
      <c r="G37" s="20" t="str">
        <f>IF(ISBLANK('Kwaliteitskenmerken-invoer'!G37),"",'Kwaliteitskenmerken-invoer'!G37)</f>
        <v>De straat bevat groen van enige omvang. Dit kan een bomenrij zijn, en/of privé voortuinen.</v>
      </c>
      <c r="H37" s="20" t="str">
        <f>IF(ISBLANK('Kwaliteitskenmerken-invoer'!H37),"",'Kwaliteitskenmerken-invoer'!H37)</f>
        <v>Er is onvoldoende groen (gebruik format)
</v>
      </c>
      <c r="I37" s="20" t="str">
        <f>'Kwaliteitskenmerken-invoer'!I37</f>
        <v>Geen onderdeel quickscan</v>
      </c>
      <c r="J37" s="20" t="str">
        <f>'Kwaliteitskenmerken-invoer'!J37</f>
        <v>Wijklandschapsarchitect</v>
      </c>
      <c r="K37" s="20" t="str">
        <f>IF(ISBLANK('Kwaliteitskenmerken-invoer'!K37),"",'Kwaliteitskenmerken-invoer'!K37)</f>
        <v>Format Groen in straat beeld -
Wijkgroenplannen http://www.utrecht.nl/milieu/groenbeleid/wijkgroenplannen</v>
      </c>
      <c r="L37" s="20" t="e">
        <f>IF(ISBLANK('Kwaliteitskenmerken-invoer'!#REF!),"",'Kwaliteitskenmerken-invoer'!#REF!)</f>
        <v>#REF!</v>
      </c>
      <c r="M37" s="20">
        <f>'Kwaliteitskenmerken-invoer'!L37</f>
        <v>0</v>
      </c>
      <c r="N37" s="20">
        <f>'Kwaliteitskenmerken-invoer'!M37</f>
        <v>0</v>
      </c>
      <c r="O37" s="20">
        <f>'Kwaliteitskenmerken-invoer'!N37</f>
        <v>0</v>
      </c>
      <c r="P37" s="20">
        <f>'Kwaliteitskenmerken-invoer'!O37</f>
        <v>0</v>
      </c>
      <c r="Q37" s="20">
        <f>'Kwaliteitskenmerken-invoer'!P37</f>
        <v>0</v>
      </c>
      <c r="R37" s="20">
        <f>'Kwaliteitskenmerken-invoer'!Q37</f>
        <v>0</v>
      </c>
      <c r="S37" s="20">
        <f>'Kwaliteitskenmerken-invoer'!R37</f>
        <v>0</v>
      </c>
      <c r="T37" s="20">
        <f>'Kwaliteitskenmerken-invoer'!S37</f>
        <v>0</v>
      </c>
      <c r="U37" s="20" t="str">
        <f>'Kwaliteitskenmerken-invoer'!T37</f>
        <v>Kwalitatief_Score</v>
      </c>
      <c r="V37" s="20" t="str">
        <f>'Kwaliteitskenmerken-invoer'!U37</f>
        <v>36_Score_Groen in straatbeeld_De (groene) kwaliteit van het straatbeeld. Het groen kan ook bestaan uit privé voortuintjes.
</v>
      </c>
      <c r="W37" s="20" t="str">
        <f>'Kwaliteitskenmerken-invoer'!V37</f>
        <v>36_Omvang_Groen in straatbeeld_De (groene) kwaliteit van het straatbeeld. Het groen kan ook bestaan uit privé voortuintjes.
</v>
      </c>
      <c r="X37" s="20" t="str">
        <f>'Kwaliteitskenmerken-invoer'!W37</f>
        <v>36_Toelichting_Groen in straatbeeld_De (groene) kwaliteit van het straatbeeld. Het groen kan ook bestaan uit privé voortuintjes.
</v>
      </c>
      <c r="Y37" s="20">
        <f>'Kwaliteitskenmerken-invoer'!X37</f>
        <v>0</v>
      </c>
      <c r="Z37" s="20">
        <f>'Kwaliteitskenmerken-invoer'!Y37</f>
        <v>0</v>
      </c>
      <c r="AA37" s="20">
        <f>'Kwaliteitskenmerken-invoer'!Z37</f>
        <v>0</v>
      </c>
      <c r="AB37" s="20">
        <f>'Kwaliteitskenmerken-invoer'!AA37</f>
        <v>0</v>
      </c>
      <c r="AC37" s="20">
        <f>'Kwaliteitskenmerken-invoer'!AB37</f>
        <v>0</v>
      </c>
      <c r="AD37" s="20">
        <f>'Kwaliteitskenmerken-invoer'!AC37</f>
        <v>0</v>
      </c>
      <c r="AE37" s="20">
        <f>'Kwaliteitskenmerken-invoer'!AD37</f>
        <v>0</v>
      </c>
      <c r="AF37" s="20">
        <f>'Kwaliteitskenmerken-invoer'!AE37</f>
        <v>0</v>
      </c>
      <c r="AG37" s="20">
        <f>'Kwaliteitskenmerken-invoer'!AF37</f>
        <v>0</v>
      </c>
      <c r="AH37" s="20"/>
      <c r="AI37" s="20"/>
      <c r="AJ37" s="20"/>
      <c r="AK37" s="20"/>
      <c r="AL37" s="20"/>
    </row>
    <row r="38" spans="1:38" s="25" customFormat="1" ht="41.25" customHeight="1">
      <c r="A38" s="36">
        <f>'Kwaliteitskenmerken-invoer'!A38</f>
        <v>37</v>
      </c>
      <c r="B38" s="27" t="str">
        <f>'Kwaliteitskenmerken-invoer'!B38</f>
        <v>Inrichting</v>
      </c>
      <c r="C38" s="27" t="str">
        <f>'Kwaliteitskenmerken-invoer'!C38</f>
        <v>Samenhang</v>
      </c>
      <c r="D38" s="22">
        <f>'Kwaliteitskenmerken-invoer'!D38</f>
        <v>12</v>
      </c>
      <c r="E38" s="22" t="str">
        <f>'Kwaliteitskenmerken-invoer'!E38</f>
        <v>Gebruiksfunctie herkenbaar door materiaalkeuze,
kleur en situering</v>
      </c>
      <c r="F38" s="22" t="str">
        <f>'Kwaliteitskenmerken-invoer'!F38</f>
        <v>Totaal</v>
      </c>
      <c r="G38" s="26">
        <f>IF(ISBLANK('Kwaliteitskenmerken-invoer'!G38),"",'Kwaliteitskenmerken-invoer'!G38)</f>
      </c>
      <c r="H38" s="24">
        <f>IF(ISBLANK('Kwaliteitskenmerken-invoer'!H38),"",'Kwaliteitskenmerken-invoer'!H38)</f>
      </c>
      <c r="I38" s="22" t="str">
        <f>'Kwaliteitskenmerken-invoer'!I38</f>
        <v>Kwalitatief</v>
      </c>
      <c r="J38" s="22" t="str">
        <f>'Kwaliteitskenmerken-invoer'!J38</f>
        <v>Wijklandschapsarchitect</v>
      </c>
      <c r="K38" s="22">
        <f>IF(ISBLANK('Kwaliteitskenmerken-invoer'!K38),"",'Kwaliteitskenmerken-invoer'!K38)</f>
      </c>
      <c r="L38" s="22" t="e">
        <f>IF(ISBLANK('Kwaliteitskenmerken-invoer'!#REF!),"",'Kwaliteitskenmerken-invoer'!#REF!)</f>
        <v>#REF!</v>
      </c>
      <c r="M38" s="22">
        <f>'Kwaliteitskenmerken-invoer'!L38</f>
        <v>0</v>
      </c>
      <c r="N38" s="22" t="str">
        <f>'Kwaliteitskenmerken-invoer'!M38</f>
        <v>ja</v>
      </c>
      <c r="O38" s="22">
        <f>'Kwaliteitskenmerken-invoer'!N38</f>
        <v>0</v>
      </c>
      <c r="P38" s="22">
        <f>'Kwaliteitskenmerken-invoer'!O38</f>
        <v>0</v>
      </c>
      <c r="Q38" s="22">
        <f>'Kwaliteitskenmerken-invoer'!P38</f>
        <v>0</v>
      </c>
      <c r="R38" s="22">
        <f>'Kwaliteitskenmerken-invoer'!Q38</f>
        <v>0</v>
      </c>
      <c r="S38" s="22">
        <f>'Kwaliteitskenmerken-invoer'!R38</f>
        <v>0</v>
      </c>
      <c r="T38" s="22">
        <f>'Kwaliteitskenmerken-invoer'!S38</f>
        <v>0</v>
      </c>
      <c r="U38" s="22" t="str">
        <f>'Kwaliteitskenmerken-invoer'!T38</f>
        <v>Kwalitatief_Score</v>
      </c>
      <c r="V38" s="22" t="str">
        <f>'Kwaliteitskenmerken-invoer'!U38</f>
        <v>37_Score_Gebruiksfunctie herkenbaar door materiaalkeuze,
kleur en situering_Totaal</v>
      </c>
      <c r="W38" s="22" t="str">
        <f>'Kwaliteitskenmerken-invoer'!V38</f>
        <v>37_Omvang_Gebruiksfunctie herkenbaar door materiaalkeuze,
kleur en situering_Totaal</v>
      </c>
      <c r="X38" s="22" t="str">
        <f>'Kwaliteitskenmerken-invoer'!W38</f>
        <v>37_Toelichting_Gebruiksfunctie herkenbaar door materiaalkeuze,
kleur en situering_Totaal</v>
      </c>
      <c r="Y38" s="22">
        <f>'Kwaliteitskenmerken-invoer'!X38</f>
        <v>0</v>
      </c>
      <c r="Z38" s="22">
        <f>'Kwaliteitskenmerken-invoer'!Y38</f>
        <v>0</v>
      </c>
      <c r="AA38" s="22">
        <f>'Kwaliteitskenmerken-invoer'!Z38</f>
        <v>0</v>
      </c>
      <c r="AB38" s="22">
        <f>'Kwaliteitskenmerken-invoer'!AA38</f>
        <v>0</v>
      </c>
      <c r="AC38" s="22">
        <f>'Kwaliteitskenmerken-invoer'!AB38</f>
        <v>0</v>
      </c>
      <c r="AD38" s="22">
        <f>'Kwaliteitskenmerken-invoer'!AC38</f>
        <v>0</v>
      </c>
      <c r="AE38" s="22">
        <f>'Kwaliteitskenmerken-invoer'!AD38</f>
        <v>0</v>
      </c>
      <c r="AF38" s="22">
        <f>'Kwaliteitskenmerken-invoer'!AE38</f>
        <v>0</v>
      </c>
      <c r="AG38" s="22">
        <f>'Kwaliteitskenmerken-invoer'!AF38</f>
        <v>0</v>
      </c>
      <c r="AH38" s="20"/>
      <c r="AI38" s="20"/>
      <c r="AJ38" s="20"/>
      <c r="AK38" s="20"/>
      <c r="AL38" s="20"/>
    </row>
    <row r="39" spans="1:38" ht="67.5" customHeight="1">
      <c r="A39" s="36">
        <f>'Kwaliteitskenmerken-invoer'!A39</f>
        <v>38</v>
      </c>
      <c r="B39" s="27" t="str">
        <f>'Kwaliteitskenmerken-invoer'!B39</f>
        <v>Inrichting</v>
      </c>
      <c r="C39" s="27" t="str">
        <f>'Kwaliteitskenmerken-invoer'!C39</f>
        <v>Samenhang</v>
      </c>
      <c r="D39" s="20">
        <f>'Kwaliteitskenmerken-invoer'!D39</f>
        <v>12</v>
      </c>
      <c r="E39" s="20" t="str">
        <f>'Kwaliteitskenmerken-invoer'!E39</f>
        <v>Gebruiksfunctie herkenbaar door materiaalkeuze,
kleur en situering</v>
      </c>
      <c r="F39" s="20" t="str">
        <f>'Kwaliteitskenmerken-invoer'!F39</f>
        <v>De mate waarin de inrichting duidelijk maakt voor de gebruikers welke functie de ruimte heeft. 
</v>
      </c>
      <c r="G39" s="20" t="str">
        <f>IF(ISBLANK('Kwaliteitskenmerken-invoer'!G39),"",'Kwaliteitskenmerken-invoer'!G39)</f>
        <v>Materiaal , kleur en situering is voor woonstraten is duidelijk en als eenheid te onderscheiden van gebiedsontsluitingswegen en langzaam verkeersroutes. </v>
      </c>
      <c r="H39" s="20" t="str">
        <f>IF(ISBLANK('Kwaliteitskenmerken-invoer'!H39),"",'Kwaliteitskenmerken-invoer'!H39)</f>
        <v>Op diverse plekken is de functie van de openbare ruimte niet duidelijk af te leiden uit de inrichting en/ of verschillend ingericht. (gebruik format)
</v>
      </c>
      <c r="I39" s="20" t="str">
        <f>'Kwaliteitskenmerken-invoer'!I39</f>
        <v>Kwalitatief</v>
      </c>
      <c r="J39" s="20" t="str">
        <f>'Kwaliteitskenmerken-invoer'!J39</f>
        <v>Wijklandschapsarchitect</v>
      </c>
      <c r="K39" s="20" t="str">
        <f>IF(ISBLANK('Kwaliteitskenmerken-invoer'!K39),"",'Kwaliteitskenmerken-invoer'!K39)</f>
        <v>Sferenkaart HIOR bijzondere plekken conform de legenda bijzonder en uniek: P:\SO\SO\KaderNotaOpenbareRuimte\Fase 2 kennis vergaren\stad\kaarten\pdf\ HIOR bijzondere plekken</v>
      </c>
      <c r="L39" s="20" t="e">
        <f>IF(ISBLANK('Kwaliteitskenmerken-invoer'!#REF!),"",'Kwaliteitskenmerken-invoer'!#REF!)</f>
        <v>#REF!</v>
      </c>
      <c r="M39" s="20">
        <f>'Kwaliteitskenmerken-invoer'!L39</f>
        <v>0</v>
      </c>
      <c r="N39" s="20">
        <f>'Kwaliteitskenmerken-invoer'!M39</f>
        <v>0</v>
      </c>
      <c r="O39" s="20">
        <f>'Kwaliteitskenmerken-invoer'!N39</f>
        <v>0</v>
      </c>
      <c r="P39" s="20">
        <f>'Kwaliteitskenmerken-invoer'!O39</f>
        <v>0</v>
      </c>
      <c r="Q39" s="20">
        <f>'Kwaliteitskenmerken-invoer'!P39</f>
        <v>0</v>
      </c>
      <c r="R39" s="20">
        <f>'Kwaliteitskenmerken-invoer'!Q39</f>
        <v>0</v>
      </c>
      <c r="S39" s="20">
        <f>'Kwaliteitskenmerken-invoer'!R39</f>
        <v>0</v>
      </c>
      <c r="T39" s="20">
        <f>'Kwaliteitskenmerken-invoer'!S39</f>
        <v>0</v>
      </c>
      <c r="U39" s="20" t="str">
        <f>'Kwaliteitskenmerken-invoer'!T39</f>
        <v>Kwalitatief_Score</v>
      </c>
      <c r="V39" s="20" t="str">
        <f>'Kwaliteitskenmerken-invoer'!U39</f>
        <v>38_Score_Gebruiksfunctie herkenbaar door materiaalkeuze,
kleur en situering_De mate waarin de inrichting duidelijk maakt voor de gebruikers welke functie de ruimte heeft. 
</v>
      </c>
      <c r="W39" s="20" t="str">
        <f>'Kwaliteitskenmerken-invoer'!V39</f>
        <v>38_Omvang_Gebruiksfunctie herkenbaar door materiaalkeuze,
kleur en situering_De mate waarin de inrichting duidelijk maakt voor de gebruikers welke functie de ruimte heeft. 
</v>
      </c>
      <c r="X39" s="20" t="str">
        <f>'Kwaliteitskenmerken-invoer'!W39</f>
        <v>38_Toelichting_Gebruiksfunctie herkenbaar door materiaalkeuze,
kleur en situering_De mate waarin de inrichting duidelijk maakt voor de gebruikers welke functie de ruimte heeft. 
</v>
      </c>
      <c r="Y39" s="20">
        <f>'Kwaliteitskenmerken-invoer'!X39</f>
        <v>0</v>
      </c>
      <c r="Z39" s="20">
        <f>'Kwaliteitskenmerken-invoer'!Y39</f>
        <v>0</v>
      </c>
      <c r="AA39" s="20">
        <f>'Kwaliteitskenmerken-invoer'!Z39</f>
        <v>0</v>
      </c>
      <c r="AB39" s="20">
        <f>'Kwaliteitskenmerken-invoer'!AA39</f>
        <v>0</v>
      </c>
      <c r="AC39" s="20">
        <f>'Kwaliteitskenmerken-invoer'!AB39</f>
        <v>0</v>
      </c>
      <c r="AD39" s="20">
        <f>'Kwaliteitskenmerken-invoer'!AC39</f>
        <v>0</v>
      </c>
      <c r="AE39" s="20">
        <f>'Kwaliteitskenmerken-invoer'!AD39</f>
        <v>0</v>
      </c>
      <c r="AF39" s="20">
        <f>'Kwaliteitskenmerken-invoer'!AE39</f>
        <v>0</v>
      </c>
      <c r="AG39" s="20">
        <f>'Kwaliteitskenmerken-invoer'!AF39</f>
        <v>0</v>
      </c>
      <c r="AH39" s="20"/>
      <c r="AI39" s="20"/>
      <c r="AJ39" s="20"/>
      <c r="AK39" s="20"/>
      <c r="AL39" s="20"/>
    </row>
    <row r="40" spans="1:38" ht="93" customHeight="1">
      <c r="A40" s="36">
        <f>'Kwaliteitskenmerken-invoer'!A40</f>
        <v>39</v>
      </c>
      <c r="B40" s="27" t="str">
        <f>'Kwaliteitskenmerken-invoer'!B40</f>
        <v>Inrichting</v>
      </c>
      <c r="C40" s="27" t="str">
        <f>'Kwaliteitskenmerken-invoer'!C40</f>
        <v>Samenhang</v>
      </c>
      <c r="D40" s="20">
        <f>'Kwaliteitskenmerken-invoer'!D40</f>
        <v>12</v>
      </c>
      <c r="E40" s="20" t="str">
        <f>'Kwaliteitskenmerken-invoer'!E40</f>
        <v>Gebruiksfunctie herkenbaar door materiaalkeuze,
kleur en situering</v>
      </c>
      <c r="F40" s="20" t="str">
        <f>'Kwaliteitskenmerken-invoer'!F40</f>
        <v>Bijzondere plekken en routes zijn in de inrichting duidelijk te onderscheiden van de woonstraten. Denk aan beschermde stadsgezichten en de lange lijnen </v>
      </c>
      <c r="G40" s="20" t="str">
        <f>IF(ISBLANK('Kwaliteitskenmerken-invoer'!G40),"",'Kwaliteitskenmerken-invoer'!G40)</f>
        <v>De bijzondere inrichting sluit aan op de functie van de plek</v>
      </c>
      <c r="H40" s="20" t="str">
        <f>IF(ISBLANK('Kwaliteitskenmerken-invoer'!H40),"",'Kwaliteitskenmerken-invoer'!H40)</f>
        <v>De bijzondere inrichting sluit niet aan op de functie van de plek 
In de toelichting aangeven wat als bijzondere plekken in de wijk worden gezien.</v>
      </c>
      <c r="I40" s="20" t="str">
        <f>'Kwaliteitskenmerken-invoer'!I40</f>
        <v>Geen onderdeel quickscan</v>
      </c>
      <c r="J40" s="20" t="str">
        <f>'Kwaliteitskenmerken-invoer'!J40</f>
        <v>Wijklandschapsarchitect</v>
      </c>
      <c r="K40" s="20" t="str">
        <f>IF(ISBLANK('Kwaliteitskenmerken-invoer'!K40),"",'Kwaliteitskenmerken-invoer'!K40)</f>
        <v>Sferenkaart HIOR bijzondere plekken conform de legenda bijzonder en uniek: P:\SO\SO\KaderNotaOpenbareRuimte\Fase 2 kennis vergaren\stad\kaarten\pdf\ HIOR bijzondere plekken</v>
      </c>
      <c r="L40" s="20" t="e">
        <f>IF(ISBLANK('Kwaliteitskenmerken-invoer'!#REF!),"",'Kwaliteitskenmerken-invoer'!#REF!)</f>
        <v>#REF!</v>
      </c>
      <c r="M40" s="20">
        <f>'Kwaliteitskenmerken-invoer'!L40</f>
        <v>0</v>
      </c>
      <c r="N40" s="20">
        <f>'Kwaliteitskenmerken-invoer'!M40</f>
        <v>0</v>
      </c>
      <c r="O40" s="20">
        <f>'Kwaliteitskenmerken-invoer'!N40</f>
        <v>0</v>
      </c>
      <c r="P40" s="20">
        <f>'Kwaliteitskenmerken-invoer'!O40</f>
        <v>0</v>
      </c>
      <c r="Q40" s="20">
        <f>'Kwaliteitskenmerken-invoer'!P40</f>
        <v>0</v>
      </c>
      <c r="R40" s="20">
        <f>'Kwaliteitskenmerken-invoer'!Q40</f>
        <v>0</v>
      </c>
      <c r="S40" s="20">
        <f>'Kwaliteitskenmerken-invoer'!R40</f>
        <v>0</v>
      </c>
      <c r="T40" s="20">
        <f>'Kwaliteitskenmerken-invoer'!S40</f>
        <v>0</v>
      </c>
      <c r="U40" s="20" t="str">
        <f>'Kwaliteitskenmerken-invoer'!T40</f>
        <v>Kwalitatief_Score</v>
      </c>
      <c r="V40" s="20" t="str">
        <f>'Kwaliteitskenmerken-invoer'!U40</f>
        <v>39_Score_Gebruiksfunctie herkenbaar door materiaalkeuze,
kleur en situering_Bijzondere plekken en routes zijn in de inrichting duidelijk te onderscheiden van de woonstraten. Denk aan beschermde stadsgezichten en de lange lijnen </v>
      </c>
      <c r="W40" s="20" t="str">
        <f>'Kwaliteitskenmerken-invoer'!V40</f>
        <v>39_Omvang_Gebruiksfunctie herkenbaar door materiaalkeuze,
kleur en situering_Bijzondere plekken en routes zijn in de inrichting duidelijk te onderscheiden van de woonstraten. Denk aan beschermde stadsgezichten en de lange lijnen </v>
      </c>
      <c r="X40" s="20" t="str">
        <f>'Kwaliteitskenmerken-invoer'!W40</f>
        <v>39_Toelichting_Gebruiksfunctie herkenbaar door materiaalkeuze,
kleur en situering_Bijzondere plekken en routes zijn in de inrichting duidelijk te onderscheiden van de woonstraten. Denk aan beschermde stadsgezichten en de lange lijnen </v>
      </c>
      <c r="Y40" s="20">
        <f>'Kwaliteitskenmerken-invoer'!X40</f>
        <v>0</v>
      </c>
      <c r="Z40" s="20">
        <f>'Kwaliteitskenmerken-invoer'!Y40</f>
        <v>0</v>
      </c>
      <c r="AA40" s="20">
        <f>'Kwaliteitskenmerken-invoer'!Z40</f>
        <v>0</v>
      </c>
      <c r="AB40" s="20">
        <f>'Kwaliteitskenmerken-invoer'!AA40</f>
        <v>0</v>
      </c>
      <c r="AC40" s="20">
        <f>'Kwaliteitskenmerken-invoer'!AB40</f>
        <v>0</v>
      </c>
      <c r="AD40" s="20">
        <f>'Kwaliteitskenmerken-invoer'!AC40</f>
        <v>0</v>
      </c>
      <c r="AE40" s="20">
        <f>'Kwaliteitskenmerken-invoer'!AD40</f>
        <v>0</v>
      </c>
      <c r="AF40" s="20">
        <f>'Kwaliteitskenmerken-invoer'!AE40</f>
        <v>0</v>
      </c>
      <c r="AG40" s="20">
        <f>'Kwaliteitskenmerken-invoer'!AF40</f>
        <v>0</v>
      </c>
      <c r="AH40" s="20"/>
      <c r="AI40" s="20"/>
      <c r="AJ40" s="20"/>
      <c r="AK40" s="20"/>
      <c r="AL40" s="20"/>
    </row>
    <row r="41" spans="1:38" s="25" customFormat="1" ht="25.5" customHeight="1">
      <c r="A41" s="36">
        <f>'Kwaliteitskenmerken-invoer'!A41</f>
        <v>40</v>
      </c>
      <c r="B41" s="27" t="str">
        <f>'Kwaliteitskenmerken-invoer'!B41</f>
        <v>Inrichting</v>
      </c>
      <c r="C41" s="27" t="str">
        <f>'Kwaliteitskenmerken-invoer'!C41</f>
        <v>Samenhang</v>
      </c>
      <c r="D41" s="22">
        <f>'Kwaliteitskenmerken-invoer'!D41</f>
        <v>13</v>
      </c>
      <c r="E41" s="22" t="str">
        <f>'Kwaliteitskenmerken-invoer'!E41</f>
        <v>Weinig obstakels / geen onnodig meubilair</v>
      </c>
      <c r="F41" s="22" t="str">
        <f>'Kwaliteitskenmerken-invoer'!F41</f>
        <v>Totaal</v>
      </c>
      <c r="G41" s="26">
        <f>IF(ISBLANK('Kwaliteitskenmerken-invoer'!G41),"",'Kwaliteitskenmerken-invoer'!G41)</f>
      </c>
      <c r="H41" s="24">
        <f>IF(ISBLANK('Kwaliteitskenmerken-invoer'!H41),"",'Kwaliteitskenmerken-invoer'!H41)</f>
      </c>
      <c r="I41" s="22" t="str">
        <f>'Kwaliteitskenmerken-invoer'!I41</f>
        <v>Kwalitatief</v>
      </c>
      <c r="J41" s="22" t="str">
        <f>'Kwaliteitskenmerken-invoer'!J41</f>
        <v>Wijklandschapsarchitect</v>
      </c>
      <c r="K41" s="22">
        <f>IF(ISBLANK('Kwaliteitskenmerken-invoer'!K41),"",'Kwaliteitskenmerken-invoer'!K41)</f>
      </c>
      <c r="L41" s="22" t="e">
        <f>IF(ISBLANK('Kwaliteitskenmerken-invoer'!#REF!),"",'Kwaliteitskenmerken-invoer'!#REF!)</f>
        <v>#REF!</v>
      </c>
      <c r="M41" s="22">
        <f>'Kwaliteitskenmerken-invoer'!L41</f>
        <v>0</v>
      </c>
      <c r="N41" s="22" t="str">
        <f>'Kwaliteitskenmerken-invoer'!M41</f>
        <v>ja</v>
      </c>
      <c r="O41" s="22">
        <f>'Kwaliteitskenmerken-invoer'!N41</f>
        <v>0</v>
      </c>
      <c r="P41" s="22">
        <f>'Kwaliteitskenmerken-invoer'!O41</f>
        <v>0</v>
      </c>
      <c r="Q41" s="22">
        <f>'Kwaliteitskenmerken-invoer'!P41</f>
        <v>0</v>
      </c>
      <c r="R41" s="22">
        <f>'Kwaliteitskenmerken-invoer'!Q41</f>
        <v>0</v>
      </c>
      <c r="S41" s="22">
        <f>'Kwaliteitskenmerken-invoer'!R41</f>
        <v>0</v>
      </c>
      <c r="T41" s="22">
        <f>'Kwaliteitskenmerken-invoer'!S41</f>
        <v>0</v>
      </c>
      <c r="U41" s="22" t="str">
        <f>'Kwaliteitskenmerken-invoer'!T41</f>
        <v>Kwalitatief_Score</v>
      </c>
      <c r="V41" s="22" t="str">
        <f>'Kwaliteitskenmerken-invoer'!U41</f>
        <v>40_Score_Weinig obstakels / geen onnodig meubilair_Totaal</v>
      </c>
      <c r="W41" s="22" t="str">
        <f>'Kwaliteitskenmerken-invoer'!V41</f>
        <v>40_Omvang_Weinig obstakels / geen onnodig meubilair_Totaal</v>
      </c>
      <c r="X41" s="22" t="str">
        <f>'Kwaliteitskenmerken-invoer'!W41</f>
        <v>40_Toelichting_Weinig obstakels / geen onnodig meubilair_Totaal</v>
      </c>
      <c r="Y41" s="22">
        <f>'Kwaliteitskenmerken-invoer'!X41</f>
        <v>0</v>
      </c>
      <c r="Z41" s="22">
        <f>'Kwaliteitskenmerken-invoer'!Y41</f>
        <v>0</v>
      </c>
      <c r="AA41" s="22">
        <f>'Kwaliteitskenmerken-invoer'!Z41</f>
        <v>0</v>
      </c>
      <c r="AB41" s="22">
        <f>'Kwaliteitskenmerken-invoer'!AA41</f>
        <v>0</v>
      </c>
      <c r="AC41" s="22">
        <f>'Kwaliteitskenmerken-invoer'!AB41</f>
        <v>0</v>
      </c>
      <c r="AD41" s="22">
        <f>'Kwaliteitskenmerken-invoer'!AC41</f>
        <v>0</v>
      </c>
      <c r="AE41" s="22">
        <f>'Kwaliteitskenmerken-invoer'!AD41</f>
        <v>0</v>
      </c>
      <c r="AF41" s="22">
        <f>'Kwaliteitskenmerken-invoer'!AE41</f>
        <v>0</v>
      </c>
      <c r="AG41" s="22">
        <f>'Kwaliteitskenmerken-invoer'!AF41</f>
        <v>0</v>
      </c>
      <c r="AH41" s="20"/>
      <c r="AI41" s="20"/>
      <c r="AJ41" s="20"/>
      <c r="AK41" s="20"/>
      <c r="AL41" s="20"/>
    </row>
    <row r="42" spans="1:38" ht="103.5" customHeight="1">
      <c r="A42" s="36">
        <f>'Kwaliteitskenmerken-invoer'!A42</f>
        <v>41</v>
      </c>
      <c r="B42" s="27" t="str">
        <f>'Kwaliteitskenmerken-invoer'!B42</f>
        <v>Inrichting</v>
      </c>
      <c r="C42" s="27" t="str">
        <f>'Kwaliteitskenmerken-invoer'!C42</f>
        <v>Samenhang</v>
      </c>
      <c r="D42" s="20">
        <f>'Kwaliteitskenmerken-invoer'!D42</f>
        <v>13</v>
      </c>
      <c r="E42" s="20" t="str">
        <f>'Kwaliteitskenmerken-invoer'!E42</f>
        <v>Weinig obstakels / geen onnodig meubilair</v>
      </c>
      <c r="F42" s="20" t="str">
        <f>'Kwaliteitskenmerken-invoer'!F42</f>
        <v>Veelheid aan borden, regelkasten, abri's, kiosken, terrassen en andere uitstallingen</v>
      </c>
      <c r="G42" s="20" t="str">
        <f>IF(ISBLANK('Kwaliteitskenmerken-invoer'!G42),"",'Kwaliteitskenmerken-invoer'!G42)</f>
        <v>De openbare ruimte ziet er over het algemeen ordelijk uit. Meubilair is zoveel mogelijk gecombineerd en staat niet in de weg</v>
      </c>
      <c r="H42" s="20" t="str">
        <f>IF(ISBLANK('Kwaliteitskenmerken-invoer'!H42),"",'Kwaliteitskenmerken-invoer'!H42)</f>
        <v>Openbare ruimte ziet er rommelig uit door veelheid en soms onhandig geplaatst of inmiddels nutteloos meubilair (palen, kasten e.d.). Hierdoor worden bovendien de
gebruiksmogelijkheden van de openbare ruimte beperkt. De primaire functie lijdt hieronder.</v>
      </c>
      <c r="I42" s="20" t="str">
        <f>'Kwaliteitskenmerken-invoer'!I42</f>
        <v>Geen onderdeel quickscan</v>
      </c>
      <c r="J42" s="20" t="str">
        <f>'Kwaliteitskenmerken-invoer'!J42</f>
        <v>Wijklandschapsarchitect</v>
      </c>
      <c r="K42" s="20">
        <f>IF(ISBLANK('Kwaliteitskenmerken-invoer'!K42),"",'Kwaliteitskenmerken-invoer'!K42)</f>
      </c>
      <c r="L42" s="20" t="e">
        <f>IF(ISBLANK('Kwaliteitskenmerken-invoer'!#REF!),"",'Kwaliteitskenmerken-invoer'!#REF!)</f>
        <v>#REF!</v>
      </c>
      <c r="M42" s="20">
        <f>'Kwaliteitskenmerken-invoer'!L42</f>
        <v>0</v>
      </c>
      <c r="N42" s="20">
        <f>'Kwaliteitskenmerken-invoer'!M42</f>
        <v>0</v>
      </c>
      <c r="O42" s="20">
        <f>'Kwaliteitskenmerken-invoer'!N42</f>
        <v>0</v>
      </c>
      <c r="P42" s="20">
        <f>'Kwaliteitskenmerken-invoer'!O42</f>
        <v>0</v>
      </c>
      <c r="Q42" s="20">
        <f>'Kwaliteitskenmerken-invoer'!P42</f>
        <v>0</v>
      </c>
      <c r="R42" s="20">
        <f>'Kwaliteitskenmerken-invoer'!Q42</f>
        <v>0</v>
      </c>
      <c r="S42" s="20">
        <f>'Kwaliteitskenmerken-invoer'!R42</f>
        <v>0</v>
      </c>
      <c r="T42" s="20">
        <f>'Kwaliteitskenmerken-invoer'!S42</f>
        <v>0</v>
      </c>
      <c r="U42" s="20" t="str">
        <f>'Kwaliteitskenmerken-invoer'!T42</f>
        <v>Kwalitatief_Score</v>
      </c>
      <c r="V42" s="20" t="str">
        <f>'Kwaliteitskenmerken-invoer'!U42</f>
        <v>41_Score_Weinig obstakels / geen onnodig meubilair_Veelheid aan borden, regelkasten, abri's, kiosken, terrassen en andere uitstallingen</v>
      </c>
      <c r="W42" s="20" t="str">
        <f>'Kwaliteitskenmerken-invoer'!V42</f>
        <v>41_Omvang_Weinig obstakels / geen onnodig meubilair_Veelheid aan borden, regelkasten, abri's, kiosken, terrassen en andere uitstallingen</v>
      </c>
      <c r="X42" s="20" t="str">
        <f>'Kwaliteitskenmerken-invoer'!W42</f>
        <v>41_Toelichting_Weinig obstakels / geen onnodig meubilair_Veelheid aan borden, regelkasten, abri's, kiosken, terrassen en andere uitstallingen</v>
      </c>
      <c r="Y42" s="20">
        <f>'Kwaliteitskenmerken-invoer'!X42</f>
        <v>0</v>
      </c>
      <c r="Z42" s="20">
        <f>'Kwaliteitskenmerken-invoer'!Y42</f>
        <v>0</v>
      </c>
      <c r="AA42" s="20">
        <f>'Kwaliteitskenmerken-invoer'!Z42</f>
        <v>0</v>
      </c>
      <c r="AB42" s="20">
        <f>'Kwaliteitskenmerken-invoer'!AA42</f>
        <v>0</v>
      </c>
      <c r="AC42" s="20">
        <f>'Kwaliteitskenmerken-invoer'!AB42</f>
        <v>0</v>
      </c>
      <c r="AD42" s="20">
        <f>'Kwaliteitskenmerken-invoer'!AC42</f>
        <v>0</v>
      </c>
      <c r="AE42" s="20">
        <f>'Kwaliteitskenmerken-invoer'!AD42</f>
        <v>0</v>
      </c>
      <c r="AF42" s="20">
        <f>'Kwaliteitskenmerken-invoer'!AE42</f>
        <v>0</v>
      </c>
      <c r="AG42" s="20">
        <f>'Kwaliteitskenmerken-invoer'!AF42</f>
        <v>0</v>
      </c>
      <c r="AH42" s="20"/>
      <c r="AI42" s="20"/>
      <c r="AJ42" s="20"/>
      <c r="AK42" s="20"/>
      <c r="AL42" s="20"/>
    </row>
    <row r="43" spans="1:38" s="25" customFormat="1" ht="24.75" customHeight="1">
      <c r="A43" s="36">
        <f>'Kwaliteitskenmerken-invoer'!A43</f>
        <v>42</v>
      </c>
      <c r="B43" s="27" t="str">
        <f>'Kwaliteitskenmerken-invoer'!B43</f>
        <v>Inrichting</v>
      </c>
      <c r="C43" s="27" t="str">
        <f>'Kwaliteitskenmerken-invoer'!C43</f>
        <v>Samenhang</v>
      </c>
      <c r="D43" s="22">
        <f>'Kwaliteitskenmerken-invoer'!D43</f>
        <v>14</v>
      </c>
      <c r="E43" s="22" t="str">
        <f>'Kwaliteitskenmerken-invoer'!E43</f>
        <v>Onderhoudsgemak</v>
      </c>
      <c r="F43" s="22" t="str">
        <f>'Kwaliteitskenmerken-invoer'!F43</f>
        <v>Totaal</v>
      </c>
      <c r="G43" s="26">
        <f>IF(ISBLANK('Kwaliteitskenmerken-invoer'!G43),"",'Kwaliteitskenmerken-invoer'!G43)</f>
      </c>
      <c r="H43" s="24">
        <f>IF(ISBLANK('Kwaliteitskenmerken-invoer'!H43),"",'Kwaliteitskenmerken-invoer'!H43)</f>
      </c>
      <c r="I43" s="22" t="str">
        <f>'Kwaliteitskenmerken-invoer'!I43</f>
        <v>Kwalitatief</v>
      </c>
      <c r="J43" s="22" t="str">
        <f>'Kwaliteitskenmerken-invoer'!J43</f>
        <v>Wijkopzichter</v>
      </c>
      <c r="K43" s="22">
        <f>IF(ISBLANK('Kwaliteitskenmerken-invoer'!K43),"",'Kwaliteitskenmerken-invoer'!K43)</f>
      </c>
      <c r="L43" s="22" t="e">
        <f>IF(ISBLANK('Kwaliteitskenmerken-invoer'!#REF!),"",'Kwaliteitskenmerken-invoer'!#REF!)</f>
        <v>#REF!</v>
      </c>
      <c r="M43" s="22">
        <f>'Kwaliteitskenmerken-invoer'!L43</f>
        <v>0</v>
      </c>
      <c r="N43" s="22" t="str">
        <f>'Kwaliteitskenmerken-invoer'!M43</f>
        <v>ja</v>
      </c>
      <c r="O43" s="22">
        <f>'Kwaliteitskenmerken-invoer'!N43</f>
        <v>0</v>
      </c>
      <c r="P43" s="22">
        <f>'Kwaliteitskenmerken-invoer'!O43</f>
        <v>0</v>
      </c>
      <c r="Q43" s="22">
        <f>'Kwaliteitskenmerken-invoer'!P43</f>
        <v>0</v>
      </c>
      <c r="R43" s="22">
        <f>'Kwaliteitskenmerken-invoer'!Q43</f>
        <v>0</v>
      </c>
      <c r="S43" s="22">
        <f>'Kwaliteitskenmerken-invoer'!R43</f>
        <v>0</v>
      </c>
      <c r="T43" s="22">
        <f>'Kwaliteitskenmerken-invoer'!S43</f>
        <v>0</v>
      </c>
      <c r="U43" s="22" t="str">
        <f>'Kwaliteitskenmerken-invoer'!T43</f>
        <v>Kwalitatief_Score</v>
      </c>
      <c r="V43" s="22" t="str">
        <f>'Kwaliteitskenmerken-invoer'!U43</f>
        <v>42_Score_Onderhoudsgemak_Totaal</v>
      </c>
      <c r="W43" s="22" t="str">
        <f>'Kwaliteitskenmerken-invoer'!V43</f>
        <v>42_Omvang_Onderhoudsgemak_Totaal</v>
      </c>
      <c r="X43" s="22" t="str">
        <f>'Kwaliteitskenmerken-invoer'!W43</f>
        <v>42_Toelichting_Onderhoudsgemak_Totaal</v>
      </c>
      <c r="Y43" s="22">
        <f>'Kwaliteitskenmerken-invoer'!X43</f>
        <v>0</v>
      </c>
      <c r="Z43" s="22">
        <f>'Kwaliteitskenmerken-invoer'!Y43</f>
        <v>0</v>
      </c>
      <c r="AA43" s="22">
        <f>'Kwaliteitskenmerken-invoer'!Z43</f>
        <v>0</v>
      </c>
      <c r="AB43" s="22">
        <f>'Kwaliteitskenmerken-invoer'!AA43</f>
        <v>0</v>
      </c>
      <c r="AC43" s="22">
        <f>'Kwaliteitskenmerken-invoer'!AB43</f>
        <v>0</v>
      </c>
      <c r="AD43" s="22">
        <f>'Kwaliteitskenmerken-invoer'!AC43</f>
        <v>0</v>
      </c>
      <c r="AE43" s="22">
        <f>'Kwaliteitskenmerken-invoer'!AD43</f>
        <v>0</v>
      </c>
      <c r="AF43" s="22">
        <f>'Kwaliteitskenmerken-invoer'!AE43</f>
        <v>0</v>
      </c>
      <c r="AG43" s="22">
        <f>'Kwaliteitskenmerken-invoer'!AF43</f>
        <v>0</v>
      </c>
      <c r="AH43" s="20"/>
      <c r="AI43" s="20"/>
      <c r="AJ43" s="20"/>
      <c r="AK43" s="20"/>
      <c r="AL43" s="20"/>
    </row>
    <row r="44" spans="1:38" ht="51.75" customHeight="1">
      <c r="A44" s="36">
        <f>'Kwaliteitskenmerken-invoer'!A44</f>
        <v>43</v>
      </c>
      <c r="B44" s="27" t="str">
        <f>'Kwaliteitskenmerken-invoer'!B44</f>
        <v>Inrichting</v>
      </c>
      <c r="C44" s="27" t="str">
        <f>'Kwaliteitskenmerken-invoer'!C44</f>
        <v>Samenhang</v>
      </c>
      <c r="D44" s="20">
        <f>'Kwaliteitskenmerken-invoer'!D44</f>
        <v>14</v>
      </c>
      <c r="E44" s="20" t="str">
        <f>'Kwaliteitskenmerken-invoer'!E44</f>
        <v>Onderhoudsgemak</v>
      </c>
      <c r="F44" s="20" t="str">
        <f>'Kwaliteitskenmerken-invoer'!F44</f>
        <v>Met name vegen van de straat kan worden bemoeilijkt door veel obstakels, moeilijk machinaal te vegen hoekjes e.d.</v>
      </c>
      <c r="G44" s="20" t="str">
        <f>IF(ISBLANK('Kwaliteitskenmerken-invoer'!G44),"",'Kwaliteitskenmerken-invoer'!G44)</f>
        <v>Bij maximaal 20 % van de openbare ruimte in de buurt is de uitvoering van onderhoud lastiger dan normaal.</v>
      </c>
      <c r="H44" s="20" t="str">
        <f>IF(ISBLANK('Kwaliteitskenmerken-invoer'!H44),"",'Kwaliteitskenmerken-invoer'!H44)</f>
        <v>Veel moeilijk te vegen hoekjes, te steile grastaluds, veel snippergroen</v>
      </c>
      <c r="I44" s="20" t="str">
        <f>'Kwaliteitskenmerken-invoer'!I44</f>
        <v>Geen onderdeel quickscan</v>
      </c>
      <c r="J44" s="20" t="str">
        <f>'Kwaliteitskenmerken-invoer'!J44</f>
        <v>Wijkopzichter</v>
      </c>
      <c r="K44" s="20">
        <f>IF(ISBLANK('Kwaliteitskenmerken-invoer'!K44),"",'Kwaliteitskenmerken-invoer'!K44)</f>
      </c>
      <c r="L44" s="20" t="e">
        <f>IF(ISBLANK('Kwaliteitskenmerken-invoer'!#REF!),"",'Kwaliteitskenmerken-invoer'!#REF!)</f>
        <v>#REF!</v>
      </c>
      <c r="M44" s="20">
        <f>'Kwaliteitskenmerken-invoer'!L44</f>
        <v>0</v>
      </c>
      <c r="N44" s="20">
        <f>'Kwaliteitskenmerken-invoer'!M44</f>
        <v>0</v>
      </c>
      <c r="O44" s="20">
        <f>'Kwaliteitskenmerken-invoer'!N44</f>
        <v>0</v>
      </c>
      <c r="P44" s="20">
        <f>'Kwaliteitskenmerken-invoer'!O44</f>
        <v>0</v>
      </c>
      <c r="Q44" s="20">
        <f>'Kwaliteitskenmerken-invoer'!P44</f>
        <v>0</v>
      </c>
      <c r="R44" s="20">
        <f>'Kwaliteitskenmerken-invoer'!Q44</f>
        <v>0</v>
      </c>
      <c r="S44" s="20">
        <f>'Kwaliteitskenmerken-invoer'!R44</f>
        <v>0</v>
      </c>
      <c r="T44" s="20">
        <f>'Kwaliteitskenmerken-invoer'!S44</f>
        <v>0</v>
      </c>
      <c r="U44" s="20" t="str">
        <f>'Kwaliteitskenmerken-invoer'!T44</f>
        <v>Kwalitatief_Score</v>
      </c>
      <c r="V44" s="20" t="str">
        <f>'Kwaliteitskenmerken-invoer'!U44</f>
        <v>43_Score_Onderhoudsgemak_Met name vegen van de straat kan worden bemoeilijkt door veel obstakels, moeilijk machinaal te vegen hoekjes e.d.</v>
      </c>
      <c r="W44" s="20" t="str">
        <f>'Kwaliteitskenmerken-invoer'!V44</f>
        <v>43_Omvang_Onderhoudsgemak_Met name vegen van de straat kan worden bemoeilijkt door veel obstakels, moeilijk machinaal te vegen hoekjes e.d.</v>
      </c>
      <c r="X44" s="20" t="str">
        <f>'Kwaliteitskenmerken-invoer'!W44</f>
        <v>43_Toelichting_Onderhoudsgemak_Met name vegen van de straat kan worden bemoeilijkt door veel obstakels, moeilijk machinaal te vegen hoekjes e.d.</v>
      </c>
      <c r="Y44" s="20">
        <f>'Kwaliteitskenmerken-invoer'!X44</f>
        <v>0</v>
      </c>
      <c r="Z44" s="20">
        <f>'Kwaliteitskenmerken-invoer'!Y44</f>
        <v>0</v>
      </c>
      <c r="AA44" s="20">
        <f>'Kwaliteitskenmerken-invoer'!Z44</f>
        <v>0</v>
      </c>
      <c r="AB44" s="20">
        <f>'Kwaliteitskenmerken-invoer'!AA44</f>
        <v>0</v>
      </c>
      <c r="AC44" s="20">
        <f>'Kwaliteitskenmerken-invoer'!AB44</f>
        <v>0</v>
      </c>
      <c r="AD44" s="20">
        <f>'Kwaliteitskenmerken-invoer'!AC44</f>
        <v>0</v>
      </c>
      <c r="AE44" s="20">
        <f>'Kwaliteitskenmerken-invoer'!AD44</f>
        <v>0</v>
      </c>
      <c r="AF44" s="20">
        <f>'Kwaliteitskenmerken-invoer'!AE44</f>
        <v>0</v>
      </c>
      <c r="AG44" s="20">
        <f>'Kwaliteitskenmerken-invoer'!AF44</f>
        <v>0</v>
      </c>
      <c r="AH44" s="20"/>
      <c r="AI44" s="20"/>
      <c r="AJ44" s="20"/>
      <c r="AK44" s="20"/>
      <c r="AL44" s="20"/>
    </row>
    <row r="45" spans="1:38" s="25" customFormat="1" ht="76.5" customHeight="1">
      <c r="A45" s="37">
        <f>'Kwaliteitskenmerken-invoer'!A45</f>
        <v>44</v>
      </c>
      <c r="B45" s="28" t="str">
        <f>'Kwaliteitskenmerken-invoer'!B45</f>
        <v>Beheer</v>
      </c>
      <c r="C45" s="28" t="str">
        <f>'Kwaliteitskenmerken-invoer'!C45</f>
        <v>Schoon</v>
      </c>
      <c r="D45" s="22">
        <f>'Kwaliteitskenmerken-invoer'!D45</f>
        <v>15</v>
      </c>
      <c r="E45" s="22" t="str">
        <f>'Kwaliteitskenmerken-invoer'!E45</f>
        <v>Zwerfvuil
</v>
      </c>
      <c r="F45" s="22" t="str">
        <f>'Kwaliteitskenmerken-invoer'!F45</f>
        <v>Hoeveelheid op straat en in het plantsoen Gemeten op basis van de KIOR methode. Mogelijk in de toekomst over op de CROW methode.</v>
      </c>
      <c r="G45" s="41" t="str">
        <f>IF(ISBLANK('Kwaliteitskenmerken-invoer'!G45),"",'Kwaliteitskenmerken-invoer'!G45)</f>
        <v>90 % van de metingen moet voldoen aan het gewenste kwaliteitsniveau. Voor Utrecht is dit een KIOR kwaliteitsniveau 6, m.u.v. de Binnenstad, bepaalde parken en winkelstraten/pleinen hier geldt een KIOR kwaliteitsniveau 7.</v>
      </c>
      <c r="H45" s="24" t="str">
        <f>IF(ISBLANK('Kwaliteitskenmerken-invoer'!H45),"",'Kwaliteitskenmerken-invoer'!H45)</f>
        <v>Als minder dan 90% van de metingen voldoet aan het gewenste kwaliteitsniveau. </v>
      </c>
      <c r="I45" s="22" t="str">
        <f>'Kwaliteitskenmerken-invoer'!I45</f>
        <v>Kwantitatief</v>
      </c>
      <c r="J45" s="22" t="str">
        <f>'Kwaliteitskenmerken-invoer'!J45</f>
        <v>(SW W&amp;S Stafbureau / bedrijfsbureau gebieden W&amp;S)  (Arjen Kruithof)</v>
      </c>
      <c r="K45" s="22" t="str">
        <f>IF(ISBLANK('Kwaliteitskenmerken-invoer'!K45),"",'Kwaliteitskenmerken-invoer'!K45)</f>
        <v>Accresbeheersysteem - KIOR Schouw: Beheerthema schoon (2013)</v>
      </c>
      <c r="L45" s="22" t="e">
        <f>IF(ISBLANK('Kwaliteitskenmerken-invoer'!#REF!),"",'Kwaliteitskenmerken-invoer'!#REF!)</f>
        <v>#REF!</v>
      </c>
      <c r="M45" s="22">
        <f>'Kwaliteitskenmerken-invoer'!L45</f>
        <v>0</v>
      </c>
      <c r="N45" s="22" t="str">
        <f>'Kwaliteitskenmerken-invoer'!M45</f>
        <v>ja</v>
      </c>
      <c r="O45" s="22">
        <f>'Kwaliteitskenmerken-invoer'!N45</f>
        <v>0</v>
      </c>
      <c r="P45" s="22">
        <f>'Kwaliteitskenmerken-invoer'!O45</f>
        <v>0</v>
      </c>
      <c r="Q45" s="22">
        <f>'Kwaliteitskenmerken-invoer'!P45</f>
        <v>0</v>
      </c>
      <c r="R45" s="22">
        <f>'Kwaliteitskenmerken-invoer'!Q45</f>
        <v>0</v>
      </c>
      <c r="S45" s="22">
        <f>'Kwaliteitskenmerken-invoer'!R45</f>
        <v>0</v>
      </c>
      <c r="T45" s="22">
        <f>'Kwaliteitskenmerken-invoer'!S45</f>
        <v>0</v>
      </c>
      <c r="U45" s="22" t="str">
        <f>'Kwaliteitskenmerken-invoer'!T45</f>
        <v>KIOR_score</v>
      </c>
      <c r="V45" s="22" t="str">
        <f>'Kwaliteitskenmerken-invoer'!U45</f>
        <v>44_Zwerfvuil
_Hoeveelheid op straat en in het plantsoen Gemeten op basis van de KIOR methode. Mogelijk in de toekomst over op de CROW methode._Score</v>
      </c>
      <c r="W45" s="22" t="str">
        <f>'Kwaliteitskenmerken-invoer'!V45</f>
        <v>44_Zwerfvuil
_Hoeveelheid op straat en in het plantsoen Gemeten op basis van de KIOR methode. Mogelijk in de toekomst over op de CROW methode._Omvang</v>
      </c>
      <c r="X45" s="22" t="str">
        <f>'Kwaliteitskenmerken-invoer'!W45</f>
        <v>44_Zwerfvuil
_Hoeveelheid op straat en in het plantsoen Gemeten op basis van de KIOR methode. Mogelijk in de toekomst over op de CROW methode._Toelichting</v>
      </c>
      <c r="Y45" s="22">
        <f>'Kwaliteitskenmerken-invoer'!X45</f>
        <v>0</v>
      </c>
      <c r="Z45" s="22">
        <f>'Kwaliteitskenmerken-invoer'!Y45</f>
        <v>0</v>
      </c>
      <c r="AA45" s="22">
        <f>'Kwaliteitskenmerken-invoer'!Z45</f>
        <v>0</v>
      </c>
      <c r="AB45" s="22">
        <f>'Kwaliteitskenmerken-invoer'!AA45</f>
        <v>0</v>
      </c>
      <c r="AC45" s="22">
        <f>'Kwaliteitskenmerken-invoer'!AB45</f>
        <v>0</v>
      </c>
      <c r="AD45" s="22">
        <f>'Kwaliteitskenmerken-invoer'!AC45</f>
        <v>0</v>
      </c>
      <c r="AE45" s="22">
        <f>'Kwaliteitskenmerken-invoer'!AD45</f>
        <v>0</v>
      </c>
      <c r="AF45" s="22">
        <f>'Kwaliteitskenmerken-invoer'!AE45</f>
        <v>0</v>
      </c>
      <c r="AG45" s="22">
        <f>'Kwaliteitskenmerken-invoer'!AF45</f>
        <v>0</v>
      </c>
      <c r="AH45" s="20"/>
      <c r="AI45" s="20"/>
      <c r="AJ45" s="20"/>
      <c r="AK45" s="20"/>
      <c r="AL45" s="20"/>
    </row>
    <row r="46" spans="1:38" s="25" customFormat="1" ht="48" customHeight="1">
      <c r="A46" s="37">
        <f>'Kwaliteitskenmerken-invoer'!A46</f>
        <v>45</v>
      </c>
      <c r="B46" s="28" t="str">
        <f>'Kwaliteitskenmerken-invoer'!B46</f>
        <v>Beheer</v>
      </c>
      <c r="C46" s="28" t="str">
        <f>'Kwaliteitskenmerken-invoer'!C46</f>
        <v>Schoon</v>
      </c>
      <c r="D46" s="22">
        <f>'Kwaliteitskenmerken-invoer'!D46</f>
        <v>16</v>
      </c>
      <c r="E46" s="22" t="str">
        <f>'Kwaliteitskenmerken-invoer'!E46</f>
        <v>Honden- poep en overlast</v>
      </c>
      <c r="F46" s="22" t="str">
        <f>'Kwaliteitskenmerken-invoer'!F46</f>
        <v>Aantal BMU meldingen </v>
      </c>
      <c r="G46" s="41" t="str">
        <f>IF(ISBLANK('Kwaliteitskenmerken-invoer'!G46),"",'Kwaliteitskenmerken-invoer'!G46)</f>
        <v>Aantal BMU meldingen in 2013</v>
      </c>
      <c r="H46" s="24" t="str">
        <f>IF(ISBLANK('Kwaliteitskenmerken-invoer'!H46),"",'Kwaliteitskenmerken-invoer'!H46)</f>
        <v>Meer dan het aantal BMU meldingen in 2013</v>
      </c>
      <c r="I46" s="22" t="str">
        <f>'Kwaliteitskenmerken-invoer'!I46</f>
        <v>Kwantitatief</v>
      </c>
      <c r="J46" s="22" t="str">
        <f>'Kwaliteitskenmerken-invoer'!J46</f>
        <v>(SW W&amp;S Stafbureau / bedrijfsbureau gebieden W&amp;S)  (Arjen Kruithof)</v>
      </c>
      <c r="K46" s="22" t="str">
        <f>IF(ISBLANK('Kwaliteitskenmerken-invoer'!K46),"",'Kwaliteitskenmerken-invoer'!K46)</f>
        <v>Naam? Zaaksysteem BMU 2013 hondenpoep en overlast
</v>
      </c>
      <c r="L46" s="22" t="e">
        <f>IF(ISBLANK('Kwaliteitskenmerken-invoer'!#REF!),"",'Kwaliteitskenmerken-invoer'!#REF!)</f>
        <v>#REF!</v>
      </c>
      <c r="M46" s="22">
        <f>'Kwaliteitskenmerken-invoer'!L46</f>
        <v>0</v>
      </c>
      <c r="N46" s="22" t="str">
        <f>'Kwaliteitskenmerken-invoer'!M46</f>
        <v>ja</v>
      </c>
      <c r="O46" s="22">
        <f>'Kwaliteitskenmerken-invoer'!N46</f>
        <v>0</v>
      </c>
      <c r="P46" s="22">
        <f>'Kwaliteitskenmerken-invoer'!O46</f>
        <v>0</v>
      </c>
      <c r="Q46" s="22">
        <f>'Kwaliteitskenmerken-invoer'!P46</f>
        <v>0</v>
      </c>
      <c r="R46" s="22">
        <f>'Kwaliteitskenmerken-invoer'!Q46</f>
        <v>0</v>
      </c>
      <c r="S46" s="22">
        <f>'Kwaliteitskenmerken-invoer'!R46</f>
        <v>0</v>
      </c>
      <c r="T46" s="22">
        <f>'Kwaliteitskenmerken-invoer'!S46</f>
        <v>0</v>
      </c>
      <c r="U46" s="22" t="str">
        <f>'Kwaliteitskenmerken-invoer'!T46</f>
        <v>BMU_score</v>
      </c>
      <c r="V46" s="22" t="str">
        <f>'Kwaliteitskenmerken-invoer'!U46</f>
        <v>45_Honden- poep en overlast_Aantal BMU meldingen _Score</v>
      </c>
      <c r="W46" s="22" t="str">
        <f>'Kwaliteitskenmerken-invoer'!V46</f>
        <v>45_Honden- poep en overlast_Aantal BMU meldingen _Omvang</v>
      </c>
      <c r="X46" s="22" t="str">
        <f>'Kwaliteitskenmerken-invoer'!W46</f>
        <v>45_Honden- poep en overlast_Aantal BMU meldingen _Toelichting</v>
      </c>
      <c r="Y46" s="22">
        <f>'Kwaliteitskenmerken-invoer'!X46</f>
        <v>0</v>
      </c>
      <c r="Z46" s="22">
        <f>'Kwaliteitskenmerken-invoer'!Y46</f>
        <v>0</v>
      </c>
      <c r="AA46" s="22">
        <f>'Kwaliteitskenmerken-invoer'!Z46</f>
        <v>0</v>
      </c>
      <c r="AB46" s="22">
        <f>'Kwaliteitskenmerken-invoer'!AA46</f>
        <v>0</v>
      </c>
      <c r="AC46" s="22">
        <f>'Kwaliteitskenmerken-invoer'!AB46</f>
        <v>0</v>
      </c>
      <c r="AD46" s="22">
        <f>'Kwaliteitskenmerken-invoer'!AC46</f>
        <v>0</v>
      </c>
      <c r="AE46" s="22">
        <f>'Kwaliteitskenmerken-invoer'!AD46</f>
        <v>0</v>
      </c>
      <c r="AF46" s="22">
        <f>'Kwaliteitskenmerken-invoer'!AE46</f>
        <v>0</v>
      </c>
      <c r="AG46" s="22">
        <f>'Kwaliteitskenmerken-invoer'!AF46</f>
        <v>0</v>
      </c>
      <c r="AH46" s="20"/>
      <c r="AI46" s="20"/>
      <c r="AJ46" s="20"/>
      <c r="AK46" s="20"/>
      <c r="AL46" s="20"/>
    </row>
    <row r="47" spans="1:38" s="25" customFormat="1" ht="64.5" customHeight="1">
      <c r="A47" s="37">
        <f>'Kwaliteitskenmerken-invoer'!A47</f>
        <v>46</v>
      </c>
      <c r="B47" s="28" t="str">
        <f>'Kwaliteitskenmerken-invoer'!B47</f>
        <v>Beheer</v>
      </c>
      <c r="C47" s="28" t="str">
        <f>'Kwaliteitskenmerken-invoer'!C47</f>
        <v>Schoon</v>
      </c>
      <c r="D47" s="22">
        <f>'Kwaliteitskenmerken-invoer'!D47</f>
        <v>17</v>
      </c>
      <c r="E47" s="22" t="str">
        <f>'Kwaliteitskenmerken-invoer'!E47</f>
        <v>Onkruid in verharding
</v>
      </c>
      <c r="F47" s="22" t="str">
        <f>'Kwaliteitskenmerken-invoer'!F47</f>
        <v>Hoeveelheid onkruid op de verharding (op de rijbaan, op trottoirs, langs gevels, rond palen e.d.). Gemeten op basis van de KIOR methode. Mogelijk in de toekomst over op de CROW methode.</v>
      </c>
      <c r="G47" s="41" t="str">
        <f>IF(ISBLANK('Kwaliteitskenmerken-invoer'!G47),"",'Kwaliteitskenmerken-invoer'!G47)</f>
        <v>90 % van de metingen moet voldoen aan het gewenste kwaliteitsniveau. Voor Utrecht is dit een KIOR kwaliteitsniveau 6, m.u.v. de Binnenstad hier geldt een KIOR kwaliteitsniveau 7.</v>
      </c>
      <c r="H47" s="24" t="str">
        <f>IF(ISBLANK('Kwaliteitskenmerken-invoer'!H47),"",'Kwaliteitskenmerken-invoer'!H47)</f>
        <v>Als minder dan 90% van de metingen voldoet aan het gewenste kwaliteitsniveau.</v>
      </c>
      <c r="I47" s="22" t="str">
        <f>'Kwaliteitskenmerken-invoer'!I47</f>
        <v>Kwantitatief</v>
      </c>
      <c r="J47" s="22" t="str">
        <f>'Kwaliteitskenmerken-invoer'!J47</f>
        <v>(SW W&amp;S Stafbureau / bedrijfsbureau gebieden W&amp;S)  (Arjen Kruithof)</v>
      </c>
      <c r="K47" s="22" t="str">
        <f>IF(ISBLANK('Kwaliteitskenmerken-invoer'!K47),"",'Kwaliteitskenmerken-invoer'!K47)</f>
        <v>Accresbeheersysteem - KIOR Schouw: Beheerthema groen-onkruid (2013)</v>
      </c>
      <c r="L47" s="22" t="e">
        <f>IF(ISBLANK('Kwaliteitskenmerken-invoer'!#REF!),"",'Kwaliteitskenmerken-invoer'!#REF!)</f>
        <v>#REF!</v>
      </c>
      <c r="M47" s="22">
        <f>'Kwaliteitskenmerken-invoer'!L47</f>
        <v>0</v>
      </c>
      <c r="N47" s="22" t="str">
        <f>'Kwaliteitskenmerken-invoer'!M47</f>
        <v>ja</v>
      </c>
      <c r="O47" s="22">
        <f>'Kwaliteitskenmerken-invoer'!N47</f>
        <v>0</v>
      </c>
      <c r="P47" s="22">
        <f>'Kwaliteitskenmerken-invoer'!O47</f>
        <v>0</v>
      </c>
      <c r="Q47" s="22">
        <f>'Kwaliteitskenmerken-invoer'!P47</f>
        <v>0</v>
      </c>
      <c r="R47" s="22">
        <f>'Kwaliteitskenmerken-invoer'!Q47</f>
        <v>0</v>
      </c>
      <c r="S47" s="22">
        <f>'Kwaliteitskenmerken-invoer'!R47</f>
        <v>0</v>
      </c>
      <c r="T47" s="22">
        <f>'Kwaliteitskenmerken-invoer'!S47</f>
        <v>0</v>
      </c>
      <c r="U47" s="22" t="str">
        <f>'Kwaliteitskenmerken-invoer'!T47</f>
        <v>KIOR_score</v>
      </c>
      <c r="V47" s="22" t="str">
        <f>'Kwaliteitskenmerken-invoer'!U47</f>
        <v>46_Onkruid in verharding
_Hoeveelheid onkruid op de verharding (op de rijbaan, op trottoirs, langs gevels, rond palen e.d.). Gemeten op basis van de KIOR methode. Mogelijk in de toekomst over op de CROW methode._Score</v>
      </c>
      <c r="W47" s="22" t="str">
        <f>'Kwaliteitskenmerken-invoer'!V47</f>
        <v>46_Onkruid in verharding
_Hoeveelheid onkruid op de verharding (op de rijbaan, op trottoirs, langs gevels, rond palen e.d.). Gemeten op basis van de KIOR methode. Mogelijk in de toekomst over op de CROW methode._Omvang</v>
      </c>
      <c r="X47" s="22" t="str">
        <f>'Kwaliteitskenmerken-invoer'!W47</f>
        <v>46_Onkruid in verharding
_Hoeveelheid onkruid op de verharding (op de rijbaan, op trottoirs, langs gevels, rond palen e.d.). Gemeten op basis van de KIOR methode. Mogelijk in de toekomst over op de CROW methode._Toelichting</v>
      </c>
      <c r="Y47" s="22">
        <f>'Kwaliteitskenmerken-invoer'!X47</f>
        <v>0</v>
      </c>
      <c r="Z47" s="22">
        <f>'Kwaliteitskenmerken-invoer'!Y47</f>
        <v>0</v>
      </c>
      <c r="AA47" s="22">
        <f>'Kwaliteitskenmerken-invoer'!Z47</f>
        <v>0</v>
      </c>
      <c r="AB47" s="22">
        <f>'Kwaliteitskenmerken-invoer'!AA47</f>
        <v>0</v>
      </c>
      <c r="AC47" s="22">
        <f>'Kwaliteitskenmerken-invoer'!AB47</f>
        <v>0</v>
      </c>
      <c r="AD47" s="22">
        <f>'Kwaliteitskenmerken-invoer'!AC47</f>
        <v>0</v>
      </c>
      <c r="AE47" s="22">
        <f>'Kwaliteitskenmerken-invoer'!AD47</f>
        <v>0</v>
      </c>
      <c r="AF47" s="22">
        <f>'Kwaliteitskenmerken-invoer'!AE47</f>
        <v>0</v>
      </c>
      <c r="AG47" s="22">
        <f>'Kwaliteitskenmerken-invoer'!AF47</f>
        <v>0</v>
      </c>
      <c r="AH47" s="20"/>
      <c r="AI47" s="20"/>
      <c r="AJ47" s="20"/>
      <c r="AK47" s="20"/>
      <c r="AL47" s="20"/>
    </row>
    <row r="48" spans="1:38" s="25" customFormat="1" ht="51">
      <c r="A48" s="37">
        <f>'Kwaliteitskenmerken-invoer'!A48</f>
        <v>47</v>
      </c>
      <c r="B48" s="28" t="str">
        <f>'Kwaliteitskenmerken-invoer'!B48</f>
        <v>Beheer</v>
      </c>
      <c r="C48" s="28" t="str">
        <f>'Kwaliteitskenmerken-invoer'!C48</f>
        <v>Schoon</v>
      </c>
      <c r="D48" s="22">
        <f>'Kwaliteitskenmerken-invoer'!D48</f>
        <v>18</v>
      </c>
      <c r="E48" s="22" t="str">
        <f>'Kwaliteitskenmerken-invoer'!E48</f>
        <v>Graffiti</v>
      </c>
      <c r="F48" s="22" t="str">
        <f>'Kwaliteitskenmerken-invoer'!F48</f>
        <v>Aantal BMU meldingen </v>
      </c>
      <c r="G48" s="41" t="str">
        <f>IF(ISBLANK('Kwaliteitskenmerken-invoer'!G48),"",'Kwaliteitskenmerken-invoer'!G48)</f>
        <v>Aantal BMU meldingen in 2013</v>
      </c>
      <c r="H48" s="24" t="str">
        <f>IF(ISBLANK('Kwaliteitskenmerken-invoer'!H48),"",'Kwaliteitskenmerken-invoer'!H48)</f>
        <v>Meer dan het aantal BMU meldingen in 2013</v>
      </c>
      <c r="I48" s="22" t="str">
        <f>'Kwaliteitskenmerken-invoer'!I48</f>
        <v>Kwantitatief</v>
      </c>
      <c r="J48" s="22" t="str">
        <f>'Kwaliteitskenmerken-invoer'!J48</f>
        <v>(SW W&amp;S Stafbureau / bedrijfsbureau gebieden W&amp;S)  (Arjen Kruithof)</v>
      </c>
      <c r="K48" s="22" t="str">
        <f>IF(ISBLANK('Kwaliteitskenmerken-invoer'!K48),"",'Kwaliteitskenmerken-invoer'!K48)</f>
        <v>Naam? Zaaksysteem BMU 2013 Graffiti
</v>
      </c>
      <c r="L48" s="22" t="e">
        <f>IF(ISBLANK('Kwaliteitskenmerken-invoer'!#REF!),"",'Kwaliteitskenmerken-invoer'!#REF!)</f>
        <v>#REF!</v>
      </c>
      <c r="M48" s="22">
        <f>'Kwaliteitskenmerken-invoer'!L48</f>
        <v>0</v>
      </c>
      <c r="N48" s="22" t="str">
        <f>'Kwaliteitskenmerken-invoer'!M48</f>
        <v>ja</v>
      </c>
      <c r="O48" s="22">
        <f>'Kwaliteitskenmerken-invoer'!N48</f>
        <v>0</v>
      </c>
      <c r="P48" s="22">
        <f>'Kwaliteitskenmerken-invoer'!O48</f>
        <v>0</v>
      </c>
      <c r="Q48" s="22">
        <f>'Kwaliteitskenmerken-invoer'!P48</f>
        <v>0</v>
      </c>
      <c r="R48" s="22">
        <f>'Kwaliteitskenmerken-invoer'!Q48</f>
        <v>0</v>
      </c>
      <c r="S48" s="22">
        <f>'Kwaliteitskenmerken-invoer'!R48</f>
        <v>0</v>
      </c>
      <c r="T48" s="22">
        <f>'Kwaliteitskenmerken-invoer'!S48</f>
        <v>0</v>
      </c>
      <c r="U48" s="22" t="str">
        <f>'Kwaliteitskenmerken-invoer'!T48</f>
        <v>BMU_score</v>
      </c>
      <c r="V48" s="22" t="str">
        <f>'Kwaliteitskenmerken-invoer'!U48</f>
        <v>47_Graffiti_Aantal BMU meldingen _Score</v>
      </c>
      <c r="W48" s="22" t="str">
        <f>'Kwaliteitskenmerken-invoer'!V48</f>
        <v>47_Graffiti_Aantal BMU meldingen _Omvang</v>
      </c>
      <c r="X48" s="22" t="str">
        <f>'Kwaliteitskenmerken-invoer'!W48</f>
        <v>47_Graffiti_Aantal BMU meldingen _Toelichting</v>
      </c>
      <c r="Y48" s="22">
        <f>'Kwaliteitskenmerken-invoer'!X48</f>
        <v>0</v>
      </c>
      <c r="Z48" s="22">
        <f>'Kwaliteitskenmerken-invoer'!Y48</f>
        <v>0</v>
      </c>
      <c r="AA48" s="22">
        <f>'Kwaliteitskenmerken-invoer'!Z48</f>
        <v>0</v>
      </c>
      <c r="AB48" s="22">
        <f>'Kwaliteitskenmerken-invoer'!AA48</f>
        <v>0</v>
      </c>
      <c r="AC48" s="22">
        <f>'Kwaliteitskenmerken-invoer'!AB48</f>
        <v>0</v>
      </c>
      <c r="AD48" s="22">
        <f>'Kwaliteitskenmerken-invoer'!AC48</f>
        <v>0</v>
      </c>
      <c r="AE48" s="22">
        <f>'Kwaliteitskenmerken-invoer'!AD48</f>
        <v>0</v>
      </c>
      <c r="AF48" s="22">
        <f>'Kwaliteitskenmerken-invoer'!AE48</f>
        <v>0</v>
      </c>
      <c r="AG48" s="22">
        <f>'Kwaliteitskenmerken-invoer'!AF48</f>
        <v>0</v>
      </c>
      <c r="AH48" s="20"/>
      <c r="AI48" s="20"/>
      <c r="AJ48" s="20"/>
      <c r="AK48" s="20"/>
      <c r="AL48" s="20"/>
    </row>
    <row r="49" spans="1:38" s="25" customFormat="1" ht="36.75" customHeight="1">
      <c r="A49" s="37">
        <f>'Kwaliteitskenmerken-invoer'!A49</f>
        <v>48</v>
      </c>
      <c r="B49" s="28" t="str">
        <f>'Kwaliteitskenmerken-invoer'!B49</f>
        <v>Beheer</v>
      </c>
      <c r="C49" s="28" t="str">
        <f>'Kwaliteitskenmerken-invoer'!C49</f>
        <v>Schoon</v>
      </c>
      <c r="D49" s="22">
        <f>'Kwaliteitskenmerken-invoer'!D49</f>
        <v>19</v>
      </c>
      <c r="E49" s="22" t="str">
        <f>'Kwaliteitskenmerken-invoer'!E49</f>
        <v>Overige vervuiling
</v>
      </c>
      <c r="F49" s="22" t="str">
        <f>'Kwaliteitskenmerken-invoer'!F49</f>
        <v>Er is sprake van andere vormen  vervuiling in de wijk</v>
      </c>
      <c r="G49" s="41" t="str">
        <f>IF(ISBLANK('Kwaliteitskenmerken-invoer'!G49),"",'Kwaliteitskenmerken-invoer'!G49)</f>
        <v>Er is geen sprake van andere vormen van vervuiling. </v>
      </c>
      <c r="H49" s="24" t="str">
        <f>IF(ISBLANK('Kwaliteitskenmerken-invoer'!H49),"",'Kwaliteitskenmerken-invoer'!H49)</f>
        <v>Overige vervuiling komt voor.</v>
      </c>
      <c r="I49" s="22" t="str">
        <f>'Kwaliteitskenmerken-invoer'!I49</f>
        <v>Kwalitatief</v>
      </c>
      <c r="J49" s="22" t="str">
        <f>'Kwaliteitskenmerken-invoer'!J49</f>
        <v>Wijkopzichter</v>
      </c>
      <c r="K49" s="22">
        <f>IF(ISBLANK('Kwaliteitskenmerken-invoer'!K49),"",'Kwaliteitskenmerken-invoer'!K49)</f>
      </c>
      <c r="L49" s="22" t="e">
        <f>IF(ISBLANK('Kwaliteitskenmerken-invoer'!#REF!),"",'Kwaliteitskenmerken-invoer'!#REF!)</f>
        <v>#REF!</v>
      </c>
      <c r="M49" s="22">
        <f>'Kwaliteitskenmerken-invoer'!L49</f>
        <v>0</v>
      </c>
      <c r="N49" s="22" t="str">
        <f>'Kwaliteitskenmerken-invoer'!M49</f>
        <v>ja</v>
      </c>
      <c r="O49" s="22">
        <f>'Kwaliteitskenmerken-invoer'!N49</f>
        <v>0</v>
      </c>
      <c r="P49" s="22">
        <f>'Kwaliteitskenmerken-invoer'!O49</f>
        <v>0</v>
      </c>
      <c r="Q49" s="22">
        <f>'Kwaliteitskenmerken-invoer'!P49</f>
        <v>0</v>
      </c>
      <c r="R49" s="22">
        <f>'Kwaliteitskenmerken-invoer'!Q49</f>
        <v>0</v>
      </c>
      <c r="S49" s="22">
        <f>'Kwaliteitskenmerken-invoer'!R49</f>
        <v>0</v>
      </c>
      <c r="T49" s="22">
        <f>'Kwaliteitskenmerken-invoer'!S49</f>
        <v>0</v>
      </c>
      <c r="U49" s="22" t="str">
        <f>'Kwaliteitskenmerken-invoer'!T49</f>
        <v>Kwalitatief_Score</v>
      </c>
      <c r="V49" s="22" t="str">
        <f>'Kwaliteitskenmerken-invoer'!U49</f>
        <v>48_Score_Overige vervuiling
_Er is sprake van andere vormen  vervuiling in de wijk</v>
      </c>
      <c r="W49" s="22" t="str">
        <f>'Kwaliteitskenmerken-invoer'!V49</f>
        <v>48_Omvang_Overige vervuiling
_Er is sprake van andere vormen  vervuiling in de wijk</v>
      </c>
      <c r="X49" s="22" t="str">
        <f>'Kwaliteitskenmerken-invoer'!W49</f>
        <v>48_Toelichting_Overige vervuiling
_Er is sprake van andere vormen  vervuiling in de wijk</v>
      </c>
      <c r="Y49" s="22">
        <f>'Kwaliteitskenmerken-invoer'!X49</f>
        <v>0</v>
      </c>
      <c r="Z49" s="22">
        <f>'Kwaliteitskenmerken-invoer'!Y49</f>
        <v>0</v>
      </c>
      <c r="AA49" s="22">
        <f>'Kwaliteitskenmerken-invoer'!Z49</f>
        <v>0</v>
      </c>
      <c r="AB49" s="22">
        <f>'Kwaliteitskenmerken-invoer'!AA49</f>
        <v>0</v>
      </c>
      <c r="AC49" s="22">
        <f>'Kwaliteitskenmerken-invoer'!AB49</f>
        <v>0</v>
      </c>
      <c r="AD49" s="22">
        <f>'Kwaliteitskenmerken-invoer'!AC49</f>
        <v>0</v>
      </c>
      <c r="AE49" s="22">
        <f>'Kwaliteitskenmerken-invoer'!AD49</f>
        <v>0</v>
      </c>
      <c r="AF49" s="22">
        <f>'Kwaliteitskenmerken-invoer'!AE49</f>
        <v>0</v>
      </c>
      <c r="AG49" s="22">
        <f>'Kwaliteitskenmerken-invoer'!AF49</f>
        <v>0</v>
      </c>
      <c r="AH49" s="20"/>
      <c r="AI49" s="20"/>
      <c r="AJ49" s="20"/>
      <c r="AK49" s="20"/>
      <c r="AL49" s="20"/>
    </row>
    <row r="50" spans="1:38" s="25" customFormat="1" ht="42.75" customHeight="1">
      <c r="A50" s="37">
        <f>'Kwaliteitskenmerken-invoer'!A50</f>
        <v>49</v>
      </c>
      <c r="B50" s="28" t="str">
        <f>'Kwaliteitskenmerken-invoer'!B50</f>
        <v>Beheer</v>
      </c>
      <c r="C50" s="28" t="str">
        <f>'Kwaliteitskenmerken-invoer'!C50</f>
        <v>Heel</v>
      </c>
      <c r="D50" s="22">
        <f>'Kwaliteitskenmerken-invoer'!D50</f>
        <v>20</v>
      </c>
      <c r="E50" s="22" t="str">
        <f>'Kwaliteitskenmerken-invoer'!E50</f>
        <v>Onderhoudtoestand meubilair, verlichting en speelobjecten</v>
      </c>
      <c r="F50" s="22" t="str">
        <f>'Kwaliteitskenmerken-invoer'!F50</f>
        <v>Totaal</v>
      </c>
      <c r="G50" s="26">
        <f>IF(ISBLANK('Kwaliteitskenmerken-invoer'!G50),"",'Kwaliteitskenmerken-invoer'!G50)</f>
      </c>
      <c r="H50" s="24">
        <f>IF(ISBLANK('Kwaliteitskenmerken-invoer'!H50),"",'Kwaliteitskenmerken-invoer'!H50)</f>
      </c>
      <c r="I50" s="22" t="str">
        <f>'Kwaliteitskenmerken-invoer'!I50</f>
        <v>Kwantitatief</v>
      </c>
      <c r="J50" s="22" t="str">
        <f>'Kwaliteitskenmerken-invoer'!J50</f>
        <v>Onderliggende scores gelijkwaardig optellen  (Arjen Kruithof)</v>
      </c>
      <c r="K50" s="22">
        <f>IF(ISBLANK('Kwaliteitskenmerken-invoer'!K50),"",'Kwaliteitskenmerken-invoer'!K50)</f>
      </c>
      <c r="L50" s="22" t="e">
        <f>IF(ISBLANK('Kwaliteitskenmerken-invoer'!#REF!),"",'Kwaliteitskenmerken-invoer'!#REF!)</f>
        <v>#REF!</v>
      </c>
      <c r="M50" s="22">
        <f>'Kwaliteitskenmerken-invoer'!L50</f>
        <v>0</v>
      </c>
      <c r="N50" s="22" t="str">
        <f>'Kwaliteitskenmerken-invoer'!M50</f>
        <v>ja</v>
      </c>
      <c r="O50" s="22">
        <f>'Kwaliteitskenmerken-invoer'!N50</f>
        <v>0</v>
      </c>
      <c r="P50" s="22">
        <f>'Kwaliteitskenmerken-invoer'!O50</f>
        <v>0</v>
      </c>
      <c r="Q50" s="22">
        <f>'Kwaliteitskenmerken-invoer'!P50</f>
        <v>0</v>
      </c>
      <c r="R50" s="22">
        <f>'Kwaliteitskenmerken-invoer'!Q50</f>
        <v>0</v>
      </c>
      <c r="S50" s="22">
        <f>'Kwaliteitskenmerken-invoer'!R50</f>
        <v>0</v>
      </c>
      <c r="T50" s="22">
        <f>'Kwaliteitskenmerken-invoer'!S50</f>
        <v>0</v>
      </c>
      <c r="U50" s="22" t="str">
        <f>'Kwaliteitskenmerken-invoer'!T50</f>
        <v>KIOR_score</v>
      </c>
      <c r="V50" s="22" t="str">
        <f>'Kwaliteitskenmerken-invoer'!U50</f>
        <v>49_Onderhoudtoestand meubilair, verlichting en speelobjecten_Totaal_Score</v>
      </c>
      <c r="W50" s="22" t="str">
        <f>'Kwaliteitskenmerken-invoer'!V50</f>
        <v>49_Onderhoudtoestand meubilair, verlichting en speelobjecten_Totaal_Omvang</v>
      </c>
      <c r="X50" s="22" t="str">
        <f>'Kwaliteitskenmerken-invoer'!W50</f>
        <v>49_Onderhoudtoestand meubilair, verlichting en speelobjecten_Totaal_Toelichting</v>
      </c>
      <c r="Y50" s="22">
        <f>'Kwaliteitskenmerken-invoer'!X50</f>
        <v>0</v>
      </c>
      <c r="Z50" s="22">
        <f>'Kwaliteitskenmerken-invoer'!Y50</f>
        <v>0</v>
      </c>
      <c r="AA50" s="22">
        <f>'Kwaliteitskenmerken-invoer'!Z50</f>
        <v>0</v>
      </c>
      <c r="AB50" s="22">
        <f>'Kwaliteitskenmerken-invoer'!AA50</f>
        <v>0</v>
      </c>
      <c r="AC50" s="22">
        <f>'Kwaliteitskenmerken-invoer'!AB50</f>
        <v>0</v>
      </c>
      <c r="AD50" s="22">
        <f>'Kwaliteitskenmerken-invoer'!AC50</f>
        <v>0</v>
      </c>
      <c r="AE50" s="22">
        <f>'Kwaliteitskenmerken-invoer'!AD50</f>
        <v>0</v>
      </c>
      <c r="AF50" s="22">
        <f>'Kwaliteitskenmerken-invoer'!AE50</f>
        <v>0</v>
      </c>
      <c r="AG50" s="22">
        <f>'Kwaliteitskenmerken-invoer'!AF50</f>
        <v>0</v>
      </c>
      <c r="AH50" s="20"/>
      <c r="AI50" s="20"/>
      <c r="AJ50" s="20"/>
      <c r="AK50" s="20"/>
      <c r="AL50" s="20"/>
    </row>
    <row r="51" spans="1:38" ht="58.5" customHeight="1">
      <c r="A51" s="37">
        <f>'Kwaliteitskenmerken-invoer'!A51</f>
        <v>50</v>
      </c>
      <c r="B51" s="28" t="str">
        <f>'Kwaliteitskenmerken-invoer'!B51</f>
        <v>Beheer</v>
      </c>
      <c r="C51" s="28" t="str">
        <f>'Kwaliteitskenmerken-invoer'!C51</f>
        <v>Heel</v>
      </c>
      <c r="D51" s="20">
        <f>'Kwaliteitskenmerken-invoer'!D51</f>
        <v>20</v>
      </c>
      <c r="E51" s="20" t="str">
        <f>'Kwaliteitskenmerken-invoer'!E51</f>
        <v>Onderhoudtoestand meubilair, verlichting en speelobjecten</v>
      </c>
      <c r="F51" s="20" t="str">
        <f>'Kwaliteitskenmerken-invoer'!F51</f>
        <v>Straatmeubilair: alleen antiparkeerpalen geschouwd op basis van de KIOR methode (eenmalig in maart 2013)</v>
      </c>
      <c r="G51" s="20" t="str">
        <f>IF(ISBLANK('Kwaliteitskenmerken-invoer'!G51),"",'Kwaliteitskenmerken-invoer'!G51)</f>
        <v>KIOR score 6.
Voor de Binnenstad, bepaalde parken en winkelstraten/pleinen geldt een KIOR score 7.</v>
      </c>
      <c r="H51" s="20" t="str">
        <f>IF(ISBLANK('Kwaliteitskenmerken-invoer'!H51),"",'Kwaliteitskenmerken-invoer'!H51)</f>
        <v>KIOR score 5. 
Voor de Binnenstad, bepaalde parken en winkelstraten/pleinen geldt een KIOR score 6.</v>
      </c>
      <c r="I51" s="20" t="str">
        <f>'Kwaliteitskenmerken-invoer'!I51</f>
        <v>Kwantitatief</v>
      </c>
      <c r="J51" s="20" t="str">
        <f>'Kwaliteitskenmerken-invoer'!J51</f>
        <v>(SW W&amp;S Sander Krassenburg (Arjen Kruithof)</v>
      </c>
      <c r="K51" s="20" t="str">
        <f>IF(ISBLANK('Kwaliteitskenmerken-invoer'!K51),"",'Kwaliteitskenmerken-invoer'!K51)</f>
        <v>Accres systeem
Naam? Schouw KIOR 2013 anti parkeerpalen</v>
      </c>
      <c r="L51" s="20" t="e">
        <f>IF(ISBLANK('Kwaliteitskenmerken-invoer'!#REF!),"",'Kwaliteitskenmerken-invoer'!#REF!)</f>
        <v>#REF!</v>
      </c>
      <c r="M51" s="20">
        <f>'Kwaliteitskenmerken-invoer'!L51</f>
        <v>0</v>
      </c>
      <c r="N51" s="20">
        <f>'Kwaliteitskenmerken-invoer'!M51</f>
        <v>0</v>
      </c>
      <c r="O51" s="20">
        <f>'Kwaliteitskenmerken-invoer'!N51</f>
        <v>0</v>
      </c>
      <c r="P51" s="20">
        <f>'Kwaliteitskenmerken-invoer'!O51</f>
        <v>0</v>
      </c>
      <c r="Q51" s="20">
        <f>'Kwaliteitskenmerken-invoer'!P51</f>
        <v>0</v>
      </c>
      <c r="R51" s="20">
        <f>'Kwaliteitskenmerken-invoer'!Q51</f>
        <v>0</v>
      </c>
      <c r="S51" s="20">
        <f>'Kwaliteitskenmerken-invoer'!R51</f>
        <v>0</v>
      </c>
      <c r="T51" s="20">
        <f>'Kwaliteitskenmerken-invoer'!S51</f>
        <v>0</v>
      </c>
      <c r="U51" s="20" t="str">
        <f>'Kwaliteitskenmerken-invoer'!T51</f>
        <v>KIOR_score</v>
      </c>
      <c r="V51" s="20" t="str">
        <f>'Kwaliteitskenmerken-invoer'!U51</f>
        <v>50_Onderhoudtoestand meubilair, verlichting en speelobjecten_Straatmeubilair: alleen antiparkeerpalen geschouwd op basis van de KIOR methode (eenmalig in maart 2013)_Score</v>
      </c>
      <c r="W51" s="20" t="str">
        <f>'Kwaliteitskenmerken-invoer'!V51</f>
        <v>50_Onderhoudtoestand meubilair, verlichting en speelobjecten_Straatmeubilair: alleen antiparkeerpalen geschouwd op basis van de KIOR methode (eenmalig in maart 2013)_Omvang</v>
      </c>
      <c r="X51" s="20" t="str">
        <f>'Kwaliteitskenmerken-invoer'!W51</f>
        <v>50_Onderhoudtoestand meubilair, verlichting en speelobjecten_Straatmeubilair: alleen antiparkeerpalen geschouwd op basis van de KIOR methode (eenmalig in maart 2013)_Toelichting</v>
      </c>
      <c r="Y51" s="20">
        <f>'Kwaliteitskenmerken-invoer'!X51</f>
        <v>0</v>
      </c>
      <c r="Z51" s="20">
        <f>'Kwaliteitskenmerken-invoer'!Y51</f>
        <v>0</v>
      </c>
      <c r="AA51" s="20">
        <f>'Kwaliteitskenmerken-invoer'!Z51</f>
        <v>0</v>
      </c>
      <c r="AB51" s="20">
        <f>'Kwaliteitskenmerken-invoer'!AA51</f>
        <v>0</v>
      </c>
      <c r="AC51" s="20">
        <f>'Kwaliteitskenmerken-invoer'!AB51</f>
        <v>0</v>
      </c>
      <c r="AD51" s="20">
        <f>'Kwaliteitskenmerken-invoer'!AC51</f>
        <v>0</v>
      </c>
      <c r="AE51" s="20">
        <f>'Kwaliteitskenmerken-invoer'!AD51</f>
        <v>0</v>
      </c>
      <c r="AF51" s="20">
        <f>'Kwaliteitskenmerken-invoer'!AE51</f>
        <v>0</v>
      </c>
      <c r="AG51" s="20">
        <f>'Kwaliteitskenmerken-invoer'!AF51</f>
        <v>0</v>
      </c>
      <c r="AH51" s="20"/>
      <c r="AI51" s="20"/>
      <c r="AJ51" s="20"/>
      <c r="AK51" s="20"/>
      <c r="AL51" s="20"/>
    </row>
    <row r="52" spans="1:38" ht="59.25" customHeight="1">
      <c r="A52" s="37">
        <f>'Kwaliteitskenmerken-invoer'!A52</f>
        <v>51</v>
      </c>
      <c r="B52" s="28" t="str">
        <f>'Kwaliteitskenmerken-invoer'!B52</f>
        <v>Beheer</v>
      </c>
      <c r="C52" s="28" t="str">
        <f>'Kwaliteitskenmerken-invoer'!C52</f>
        <v>Heel</v>
      </c>
      <c r="D52" s="20">
        <f>'Kwaliteitskenmerken-invoer'!D52</f>
        <v>20</v>
      </c>
      <c r="E52" s="20" t="str">
        <f>'Kwaliteitskenmerken-invoer'!E52</f>
        <v>Onderhoudtoestand meubilair, verlichting en speelobjecten</v>
      </c>
      <c r="F52" s="20" t="str">
        <f>'Kwaliteitskenmerken-invoer'!F52</f>
        <v>De staat van OV verlichting verkeert in goede staat. </v>
      </c>
      <c r="G52" s="20" t="str">
        <f>IF(ISBLANK('Kwaliteitskenmerken-invoer'!G52),"",'Kwaliteitskenmerken-invoer'!G52)</f>
        <v>Er is geen sprake van achterstallig onderhoud op de OV groslijst 2014 (mast, armatuur en kabels)   </v>
      </c>
      <c r="H52" s="20" t="str">
        <f>IF(ISBLANK('Kwaliteitskenmerken-invoer'!H52),"",'Kwaliteitskenmerken-invoer'!H52)</f>
        <v>B. Er is sprake van achterstallig onderhoud op de OV groslijst 2014 op tenminste 1 onderdeel (mast, armatuur en kabels)   </v>
      </c>
      <c r="I52" s="20" t="str">
        <f>'Kwaliteitskenmerken-invoer'!I52</f>
        <v>Kwantitatief</v>
      </c>
      <c r="J52" s="20" t="str">
        <f>'Kwaliteitskenmerken-invoer'!J52</f>
        <v>Vakgroepbeheerder Peter Kommers  (+Casper Roelofs)</v>
      </c>
      <c r="K52" s="20" t="str">
        <f>IF(ISBLANK('Kwaliteitskenmerken-invoer'!K52),"",'Kwaliteitskenmerken-invoer'!K52)</f>
        <v>'- Beheersysteem Viaview 
- woonerf, wijkstraat, buurtontsluiting en bedrijventerrein
Beheersysteem OV MS
OV groslijst  2014</v>
      </c>
      <c r="L52" s="20" t="e">
        <f>IF(ISBLANK('Kwaliteitskenmerken-invoer'!#REF!),"",'Kwaliteitskenmerken-invoer'!#REF!)</f>
        <v>#REF!</v>
      </c>
      <c r="M52" s="20">
        <f>'Kwaliteitskenmerken-invoer'!L52</f>
        <v>0</v>
      </c>
      <c r="N52" s="20">
        <f>'Kwaliteitskenmerken-invoer'!M52</f>
        <v>0</v>
      </c>
      <c r="O52" s="20">
        <f>'Kwaliteitskenmerken-invoer'!N52</f>
        <v>0</v>
      </c>
      <c r="P52" s="20">
        <f>'Kwaliteitskenmerken-invoer'!O52</f>
        <v>0</v>
      </c>
      <c r="Q52" s="20">
        <f>'Kwaliteitskenmerken-invoer'!P52</f>
        <v>0</v>
      </c>
      <c r="R52" s="20">
        <f>'Kwaliteitskenmerken-invoer'!Q52</f>
        <v>0</v>
      </c>
      <c r="S52" s="20">
        <f>'Kwaliteitskenmerken-invoer'!R52</f>
        <v>0</v>
      </c>
      <c r="T52" s="20">
        <f>'Kwaliteitskenmerken-invoer'!S52</f>
        <v>0</v>
      </c>
      <c r="U52" s="20" t="str">
        <f>'Kwaliteitskenmerken-invoer'!T52</f>
        <v>GIS_Score</v>
      </c>
      <c r="V52" s="20" t="str">
        <f>'Kwaliteitskenmerken-invoer'!U52</f>
        <v>51_Onderhoudtoestand meubilair, verlichting en speelobjecten_De staat van OV verlichting verkeert in goede staat. _Score</v>
      </c>
      <c r="W52" s="20" t="str">
        <f>'Kwaliteitskenmerken-invoer'!V52</f>
        <v>51_Onderhoudtoestand meubilair, verlichting en speelobjecten_De staat van OV verlichting verkeert in goede staat. _Omvang</v>
      </c>
      <c r="X52" s="20" t="str">
        <f>'Kwaliteitskenmerken-invoer'!W52</f>
        <v>51_Onderhoudtoestand meubilair, verlichting en speelobjecten_De staat van OV verlichting verkeert in goede staat. _Toelichting</v>
      </c>
      <c r="Y52" s="20">
        <f>'Kwaliteitskenmerken-invoer'!X52</f>
        <v>0</v>
      </c>
      <c r="Z52" s="20">
        <f>'Kwaliteitskenmerken-invoer'!Y52</f>
        <v>0</v>
      </c>
      <c r="AA52" s="20">
        <f>'Kwaliteitskenmerken-invoer'!Z52</f>
        <v>0</v>
      </c>
      <c r="AB52" s="20">
        <f>'Kwaliteitskenmerken-invoer'!AA52</f>
        <v>0</v>
      </c>
      <c r="AC52" s="20">
        <f>'Kwaliteitskenmerken-invoer'!AB52</f>
        <v>0</v>
      </c>
      <c r="AD52" s="20">
        <f>'Kwaliteitskenmerken-invoer'!AC52</f>
        <v>0</v>
      </c>
      <c r="AE52" s="20">
        <f>'Kwaliteitskenmerken-invoer'!AD52</f>
        <v>0</v>
      </c>
      <c r="AF52" s="20">
        <f>'Kwaliteitskenmerken-invoer'!AE52</f>
        <v>0</v>
      </c>
      <c r="AG52" s="20">
        <f>'Kwaliteitskenmerken-invoer'!AF52</f>
        <v>0</v>
      </c>
      <c r="AH52" s="20"/>
      <c r="AI52" s="20"/>
      <c r="AJ52" s="20"/>
      <c r="AK52" s="20"/>
      <c r="AL52" s="20"/>
    </row>
    <row r="53" spans="1:38" ht="48" customHeight="1">
      <c r="A53" s="37">
        <f>'Kwaliteitskenmerken-invoer'!A53</f>
        <v>52</v>
      </c>
      <c r="B53" s="28" t="str">
        <f>'Kwaliteitskenmerken-invoer'!B53</f>
        <v>Beheer</v>
      </c>
      <c r="C53" s="28" t="str">
        <f>'Kwaliteitskenmerken-invoer'!C53</f>
        <v>Heel</v>
      </c>
      <c r="D53" s="20">
        <f>'Kwaliteitskenmerken-invoer'!D53</f>
        <v>20</v>
      </c>
      <c r="E53" s="20" t="str">
        <f>'Kwaliteitskenmerken-invoer'!E53</f>
        <v>Onderhoudtoestand meubilair, verlichting en speelobjecten</v>
      </c>
      <c r="F53" s="20" t="str">
        <f>'Kwaliteitskenmerken-invoer'!F53</f>
        <v>Speelobjecten: wordt voor de quickscan niet beoordeeld </v>
      </c>
      <c r="G53" s="20">
        <f>IF(ISBLANK('Kwaliteitskenmerken-invoer'!G53),"",'Kwaliteitskenmerken-invoer'!G53)</f>
      </c>
      <c r="H53" s="20">
        <f>IF(ISBLANK('Kwaliteitskenmerken-invoer'!H53),"",'Kwaliteitskenmerken-invoer'!H53)</f>
      </c>
      <c r="I53" s="20" t="str">
        <f>'Kwaliteitskenmerken-invoer'!I53</f>
        <v>Geen onderdeel quickscan</v>
      </c>
      <c r="J53" s="20" t="str">
        <f>'Kwaliteitskenmerken-invoer'!J53</f>
        <v>n.v.t.</v>
      </c>
      <c r="K53" s="20">
        <f>IF(ISBLANK('Kwaliteitskenmerken-invoer'!K53),"",'Kwaliteitskenmerken-invoer'!K53)</f>
      </c>
      <c r="L53" s="20" t="e">
        <f>IF(ISBLANK('Kwaliteitskenmerken-invoer'!#REF!),"",'Kwaliteitskenmerken-invoer'!#REF!)</f>
        <v>#REF!</v>
      </c>
      <c r="M53" s="20">
        <f>'Kwaliteitskenmerken-invoer'!L53</f>
        <v>0</v>
      </c>
      <c r="N53" s="20">
        <f>'Kwaliteitskenmerken-invoer'!M53</f>
        <v>0</v>
      </c>
      <c r="O53" s="20">
        <f>'Kwaliteitskenmerken-invoer'!N53</f>
        <v>0</v>
      </c>
      <c r="P53" s="20">
        <f>'Kwaliteitskenmerken-invoer'!O53</f>
        <v>0</v>
      </c>
      <c r="Q53" s="20">
        <f>'Kwaliteitskenmerken-invoer'!P53</f>
        <v>0</v>
      </c>
      <c r="R53" s="20">
        <f>'Kwaliteitskenmerken-invoer'!Q53</f>
        <v>0</v>
      </c>
      <c r="S53" s="20">
        <f>'Kwaliteitskenmerken-invoer'!R53</f>
        <v>0</v>
      </c>
      <c r="T53" s="20">
        <f>'Kwaliteitskenmerken-invoer'!S53</f>
        <v>0</v>
      </c>
      <c r="U53" s="20" t="str">
        <f>'Kwaliteitskenmerken-invoer'!T53</f>
        <v>n.v.t.</v>
      </c>
      <c r="V53" s="20" t="str">
        <f>'Kwaliteitskenmerken-invoer'!U53</f>
        <v>52_Onderhoudtoestand meubilair, verlichting en speelobjecten_Speelobjecten: wordt voor de quickscan niet beoordeeld _Score</v>
      </c>
      <c r="W53" s="20" t="str">
        <f>'Kwaliteitskenmerken-invoer'!V53</f>
        <v>52_Onderhoudtoestand meubilair, verlichting en speelobjecten_Speelobjecten: wordt voor de quickscan niet beoordeeld _Omvang</v>
      </c>
      <c r="X53" s="20" t="str">
        <f>'Kwaliteitskenmerken-invoer'!W53</f>
        <v>52_Onderhoudtoestand meubilair, verlichting en speelobjecten_Speelobjecten: wordt voor de quickscan niet beoordeeld _Toelichting</v>
      </c>
      <c r="Y53" s="20">
        <f>'Kwaliteitskenmerken-invoer'!X53</f>
        <v>0</v>
      </c>
      <c r="Z53" s="20">
        <f>'Kwaliteitskenmerken-invoer'!Y53</f>
        <v>0</v>
      </c>
      <c r="AA53" s="20">
        <f>'Kwaliteitskenmerken-invoer'!Z53</f>
        <v>0</v>
      </c>
      <c r="AB53" s="20">
        <f>'Kwaliteitskenmerken-invoer'!AA53</f>
        <v>0</v>
      </c>
      <c r="AC53" s="20">
        <f>'Kwaliteitskenmerken-invoer'!AB53</f>
        <v>0</v>
      </c>
      <c r="AD53" s="20">
        <f>'Kwaliteitskenmerken-invoer'!AC53</f>
        <v>0</v>
      </c>
      <c r="AE53" s="20">
        <f>'Kwaliteitskenmerken-invoer'!AD53</f>
        <v>0</v>
      </c>
      <c r="AF53" s="20">
        <f>'Kwaliteitskenmerken-invoer'!AE53</f>
        <v>0</v>
      </c>
      <c r="AG53" s="20">
        <f>'Kwaliteitskenmerken-invoer'!AF53</f>
        <v>0</v>
      </c>
      <c r="AH53" s="20"/>
      <c r="AI53" s="20"/>
      <c r="AJ53" s="20"/>
      <c r="AK53" s="20"/>
      <c r="AL53" s="20"/>
    </row>
    <row r="54" spans="1:38" s="25" customFormat="1" ht="82.5" customHeight="1">
      <c r="A54" s="37">
        <f>'Kwaliteitskenmerken-invoer'!A54</f>
        <v>53</v>
      </c>
      <c r="B54" s="28" t="str">
        <f>'Kwaliteitskenmerken-invoer'!B54</f>
        <v>Beheer</v>
      </c>
      <c r="C54" s="28" t="str">
        <f>'Kwaliteitskenmerken-invoer'!C54</f>
        <v>Heel</v>
      </c>
      <c r="D54" s="22">
        <f>'Kwaliteitskenmerken-invoer'!D54</f>
        <v>21</v>
      </c>
      <c r="E54" s="22" t="str">
        <f>'Kwaliteitskenmerken-invoer'!E54</f>
        <v>Onderhoudtoestand verharding</v>
      </c>
      <c r="F54" s="22" t="str">
        <f>'Kwaliteitskenmerken-invoer'!F54</f>
        <v>Onderhoudstoestand verharding wordt beoordeeld op basis van Utrecht Beeldkwaliteitbestek en vanaf 2014 conform CROW systematiek</v>
      </c>
      <c r="G54" s="41" t="str">
        <f>IF(ISBLANK('Kwaliteitskenmerken-invoer'!G54),"",'Kwaliteitskenmerken-invoer'!G54)</f>
        <v>De onderhoudstoestand is voldoende als de score BC op schaal van D tot A+. (KIOR  = III)</v>
      </c>
      <c r="H54" s="24" t="str">
        <f>IF(ISBLANK('Kwaliteitskenmerken-invoer'!H54),"",'Kwaliteitskenmerken-invoer'!H54)</f>
        <v>De onderhoudstoestand ligt lager dan BC op schaal van D tot A+. (KIOR IV of V)
Meer dan 10% van de oppervlakte verharding voldoet niet aan de score BC op schaal van D tot A+. (KIOR  = III)</v>
      </c>
      <c r="I54" s="22" t="str">
        <f>'Kwaliteitskenmerken-invoer'!I54</f>
        <v>Kwantitatief</v>
      </c>
      <c r="J54" s="22" t="str">
        <f>'Kwaliteitskenmerken-invoer'!J54</f>
        <v>Vakgroepbeheerder wegen (+Casper Roelofs+Arjen Kruithof)</v>
      </c>
      <c r="K54" s="22" t="str">
        <f>IF(ISBLANK('Kwaliteitskenmerken-invoer'!K54),"",'Kwaliteitskenmerken-invoer'!K54)</f>
        <v>Beheersysteem Viaview (elementen en gesloten verharding)
Grijsschouw (voor hoofdwegen 1/jaar en voor de leefomgeving/ woonstraten 1/ 2jr)</v>
      </c>
      <c r="L54" s="22" t="e">
        <f>IF(ISBLANK('Kwaliteitskenmerken-invoer'!#REF!),"",'Kwaliteitskenmerken-invoer'!#REF!)</f>
        <v>#REF!</v>
      </c>
      <c r="M54" s="22">
        <f>'Kwaliteitskenmerken-invoer'!L54</f>
        <v>0</v>
      </c>
      <c r="N54" s="22" t="str">
        <f>'Kwaliteitskenmerken-invoer'!M54</f>
        <v>ja</v>
      </c>
      <c r="O54" s="22">
        <f>'Kwaliteitskenmerken-invoer'!N54</f>
        <v>0</v>
      </c>
      <c r="P54" s="22">
        <f>'Kwaliteitskenmerken-invoer'!O54</f>
        <v>0</v>
      </c>
      <c r="Q54" s="22">
        <f>'Kwaliteitskenmerken-invoer'!P54</f>
        <v>0</v>
      </c>
      <c r="R54" s="22">
        <f>'Kwaliteitskenmerken-invoer'!Q54</f>
        <v>0</v>
      </c>
      <c r="S54" s="22">
        <f>'Kwaliteitskenmerken-invoer'!R54</f>
        <v>0</v>
      </c>
      <c r="T54" s="22">
        <f>'Kwaliteitskenmerken-invoer'!S54</f>
        <v>0</v>
      </c>
      <c r="U54" s="22" t="str">
        <f>'Kwaliteitskenmerken-invoer'!T54</f>
        <v>GIS_Score</v>
      </c>
      <c r="V54" s="22" t="str">
        <f>'Kwaliteitskenmerken-invoer'!U54</f>
        <v>53_Onderhoudtoestand verharding_Onderhoudstoestand verharding wordt beoordeeld op basis van Utrecht Beeldkwaliteitbestek en vanaf 2014 conform CROW systematiek_Score</v>
      </c>
      <c r="W54" s="22" t="str">
        <f>'Kwaliteitskenmerken-invoer'!V54</f>
        <v>53_Onderhoudtoestand verharding_Onderhoudstoestand verharding wordt beoordeeld op basis van Utrecht Beeldkwaliteitbestek en vanaf 2014 conform CROW systematiek_Omvang</v>
      </c>
      <c r="X54" s="22" t="str">
        <f>'Kwaliteitskenmerken-invoer'!W54</f>
        <v>53_Onderhoudtoestand verharding_Onderhoudstoestand verharding wordt beoordeeld op basis van Utrecht Beeldkwaliteitbestek en vanaf 2014 conform CROW systematiek_Toelichting</v>
      </c>
      <c r="Y54" s="22">
        <f>'Kwaliteitskenmerken-invoer'!X54</f>
        <v>0</v>
      </c>
      <c r="Z54" s="22">
        <f>'Kwaliteitskenmerken-invoer'!Y54</f>
        <v>0</v>
      </c>
      <c r="AA54" s="22">
        <f>'Kwaliteitskenmerken-invoer'!Z54</f>
        <v>0</v>
      </c>
      <c r="AB54" s="22">
        <f>'Kwaliteitskenmerken-invoer'!AA54</f>
        <v>0</v>
      </c>
      <c r="AC54" s="22">
        <f>'Kwaliteitskenmerken-invoer'!AB54</f>
        <v>0</v>
      </c>
      <c r="AD54" s="22">
        <f>'Kwaliteitskenmerken-invoer'!AC54</f>
        <v>0</v>
      </c>
      <c r="AE54" s="22">
        <f>'Kwaliteitskenmerken-invoer'!AD54</f>
        <v>0</v>
      </c>
      <c r="AF54" s="22">
        <f>'Kwaliteitskenmerken-invoer'!AE54</f>
        <v>0</v>
      </c>
      <c r="AG54" s="22">
        <f>'Kwaliteitskenmerken-invoer'!AF54</f>
        <v>0</v>
      </c>
      <c r="AH54" s="20"/>
      <c r="AI54" s="20"/>
      <c r="AJ54" s="20"/>
      <c r="AK54" s="20"/>
      <c r="AL54" s="20"/>
    </row>
    <row r="55" spans="1:38" s="25" customFormat="1" ht="60" customHeight="1">
      <c r="A55" s="37">
        <f>'Kwaliteitskenmerken-invoer'!A55</f>
        <v>54</v>
      </c>
      <c r="B55" s="28" t="str">
        <f>'Kwaliteitskenmerken-invoer'!B55</f>
        <v>Beheer</v>
      </c>
      <c r="C55" s="28" t="str">
        <f>'Kwaliteitskenmerken-invoer'!C55</f>
        <v>Heel</v>
      </c>
      <c r="D55" s="22">
        <f>'Kwaliteitskenmerken-invoer'!D55</f>
        <v>22</v>
      </c>
      <c r="E55" s="22" t="str">
        <f>'Kwaliteitskenmerken-invoer'!E55</f>
        <v>Vitaliteit straatbomen
</v>
      </c>
      <c r="F55" s="22" t="str">
        <f>'Kwaliteitskenmerken-invoer'!F55</f>
        <v>Totaal</v>
      </c>
      <c r="G55" s="41">
        <f>IF(ISBLANK('Kwaliteitskenmerken-invoer'!G55),"",'Kwaliteitskenmerken-invoer'!G55)</f>
      </c>
      <c r="H55" s="24">
        <f>IF(ISBLANK('Kwaliteitskenmerken-invoer'!H55),"",'Kwaliteitskenmerken-invoer'!H55)</f>
      </c>
      <c r="I55" s="22" t="str">
        <f>'Kwaliteitskenmerken-invoer'!I55</f>
        <v>Kwantitatief</v>
      </c>
      <c r="J55" s="22" t="str">
        <f>'Kwaliteitskenmerken-invoer'!J55</f>
        <v>Onderliggende scores gelijkwaardig optellen  (Arjen Kruithof)</v>
      </c>
      <c r="K55" s="22" t="str">
        <f>IF(ISBLANK('Kwaliteitskenmerken-invoer'!K55),"",'Kwaliteitskenmerken-invoer'!K55)</f>
        <v>Groenbeheersysteem Accres (VTA methode levert informatie over welke bomen goede, normale, matige, slechte en dode toestand verkeren.</v>
      </c>
      <c r="L55" s="22" t="e">
        <f>IF(ISBLANK('Kwaliteitskenmerken-invoer'!#REF!),"",'Kwaliteitskenmerken-invoer'!#REF!)</f>
        <v>#REF!</v>
      </c>
      <c r="M55" s="22">
        <f>'Kwaliteitskenmerken-invoer'!L55</f>
        <v>0</v>
      </c>
      <c r="N55" s="22" t="str">
        <f>'Kwaliteitskenmerken-invoer'!M55</f>
        <v>ja</v>
      </c>
      <c r="O55" s="22">
        <f>'Kwaliteitskenmerken-invoer'!N55</f>
        <v>0</v>
      </c>
      <c r="P55" s="22">
        <f>'Kwaliteitskenmerken-invoer'!O55</f>
        <v>0</v>
      </c>
      <c r="Q55" s="22">
        <f>'Kwaliteitskenmerken-invoer'!P55</f>
        <v>0</v>
      </c>
      <c r="R55" s="22">
        <f>'Kwaliteitskenmerken-invoer'!Q55</f>
        <v>0</v>
      </c>
      <c r="S55" s="22">
        <f>'Kwaliteitskenmerken-invoer'!R55</f>
        <v>0</v>
      </c>
      <c r="T55" s="22">
        <f>'Kwaliteitskenmerken-invoer'!S55</f>
        <v>0</v>
      </c>
      <c r="U55" s="22" t="str">
        <f>'Kwaliteitskenmerken-invoer'!T55</f>
        <v>GIS_Score</v>
      </c>
      <c r="V55" s="22" t="str">
        <f>'Kwaliteitskenmerken-invoer'!U55</f>
        <v>54_Vitaliteit straatbomen
_Totaal_Score</v>
      </c>
      <c r="W55" s="22" t="str">
        <f>'Kwaliteitskenmerken-invoer'!V55</f>
        <v>54_Vitaliteit straatbomen
_Totaal_Omvang</v>
      </c>
      <c r="X55" s="22" t="str">
        <f>'Kwaliteitskenmerken-invoer'!W55</f>
        <v>54_Vitaliteit straatbomen
_Totaal_Toelichting</v>
      </c>
      <c r="Y55" s="22">
        <f>'Kwaliteitskenmerken-invoer'!X55</f>
        <v>0</v>
      </c>
      <c r="Z55" s="22">
        <f>'Kwaliteitskenmerken-invoer'!Y55</f>
        <v>0</v>
      </c>
      <c r="AA55" s="22">
        <f>'Kwaliteitskenmerken-invoer'!Z55</f>
        <v>0</v>
      </c>
      <c r="AB55" s="22">
        <f>'Kwaliteitskenmerken-invoer'!AA55</f>
        <v>0</v>
      </c>
      <c r="AC55" s="22">
        <f>'Kwaliteitskenmerken-invoer'!AB55</f>
        <v>0</v>
      </c>
      <c r="AD55" s="22">
        <f>'Kwaliteitskenmerken-invoer'!AC55</f>
        <v>0</v>
      </c>
      <c r="AE55" s="22">
        <f>'Kwaliteitskenmerken-invoer'!AD55</f>
        <v>0</v>
      </c>
      <c r="AF55" s="22">
        <f>'Kwaliteitskenmerken-invoer'!AE55</f>
        <v>0</v>
      </c>
      <c r="AG55" s="22">
        <f>'Kwaliteitskenmerken-invoer'!AF55</f>
        <v>0</v>
      </c>
      <c r="AH55" s="20"/>
      <c r="AI55" s="20"/>
      <c r="AJ55" s="20"/>
      <c r="AK55" s="20"/>
      <c r="AL55" s="20"/>
    </row>
    <row r="56" spans="1:38" s="25" customFormat="1" ht="79.5" customHeight="1">
      <c r="A56" s="37">
        <f>'Kwaliteitskenmerken-invoer'!A56</f>
        <v>55</v>
      </c>
      <c r="B56" s="28" t="str">
        <f>'Kwaliteitskenmerken-invoer'!B56</f>
        <v>Beheer</v>
      </c>
      <c r="C56" s="28" t="str">
        <f>'Kwaliteitskenmerken-invoer'!C56</f>
        <v>Heel</v>
      </c>
      <c r="D56" s="22">
        <f>'Kwaliteitskenmerken-invoer'!D56</f>
        <v>23</v>
      </c>
      <c r="E56" s="22" t="str">
        <f>'Kwaliteitskenmerken-invoer'!E56</f>
        <v>Vitaliteit Beplanting/ gras</v>
      </c>
      <c r="F56" s="22" t="str">
        <f>'Kwaliteitskenmerken-invoer'!F56</f>
        <v>Onderhoudstoestand beplanting en gras wordt gemeten op basis van de KIOR methode (4x p.j.). Mogelijk in de toekomst over op de CROW methode.wordt beoordeeld op basis van Utrecht Beeldkwaliteitbestek en vanaf 2014 conform CROW systematiek. Laatst schouw 2009</v>
      </c>
      <c r="G56" s="41" t="str">
        <f>IF(ISBLANK('Kwaliteitskenmerken-invoer'!G56),"",'Kwaliteitskenmerken-invoer'!G56)</f>
        <v>90 % van de metingen moet voldoen aan het gewenste kwaliteitsniveau. Voor Utrecht is dit een KIOR kwaliteitsniveau 6, m.u.v. bepaalde parken hier geldt een KIOR kwaliteitsniveau 7.</v>
      </c>
      <c r="H56" s="24" t="str">
        <f>IF(ISBLANK('Kwaliteitskenmerken-invoer'!H56),"",'Kwaliteitskenmerken-invoer'!H56)</f>
        <v>Als minder dan 90% van de metingen voldoet aan het gewenste kwaliteitsniveau. </v>
      </c>
      <c r="I56" s="22" t="str">
        <f>'Kwaliteitskenmerken-invoer'!I56</f>
        <v>Kwantitatief</v>
      </c>
      <c r="J56" s="22" t="str">
        <f>'Kwaliteitskenmerken-invoer'!J56</f>
        <v>(SW W&amp;S Stafbureau / bedrijfsbureau gebieden W&amp;S) (Arjen Kruithof)</v>
      </c>
      <c r="K56" s="22" t="str">
        <f>IF(ISBLANK('Kwaliteitskenmerken-invoer'!K56),"",'Kwaliteitskenmerken-invoer'!K56)</f>
        <v>'- Accres beheersysteemKIOR                                                  - Schouw: Beheerthema groen (4 p.j) (2013)</v>
      </c>
      <c r="L56" s="22" t="e">
        <f>IF(ISBLANK('Kwaliteitskenmerken-invoer'!#REF!),"",'Kwaliteitskenmerken-invoer'!#REF!)</f>
        <v>#REF!</v>
      </c>
      <c r="M56" s="22">
        <f>'Kwaliteitskenmerken-invoer'!L56</f>
        <v>0</v>
      </c>
      <c r="N56" s="22" t="str">
        <f>'Kwaliteitskenmerken-invoer'!M56</f>
        <v>ja</v>
      </c>
      <c r="O56" s="22">
        <f>'Kwaliteitskenmerken-invoer'!N56</f>
        <v>0</v>
      </c>
      <c r="P56" s="22">
        <f>'Kwaliteitskenmerken-invoer'!O56</f>
        <v>0</v>
      </c>
      <c r="Q56" s="22">
        <f>'Kwaliteitskenmerken-invoer'!P56</f>
        <v>0</v>
      </c>
      <c r="R56" s="22">
        <f>'Kwaliteitskenmerken-invoer'!Q56</f>
        <v>0</v>
      </c>
      <c r="S56" s="22">
        <f>'Kwaliteitskenmerken-invoer'!R56</f>
        <v>0</v>
      </c>
      <c r="T56" s="22">
        <f>'Kwaliteitskenmerken-invoer'!S56</f>
        <v>0</v>
      </c>
      <c r="U56" s="22" t="str">
        <f>'Kwaliteitskenmerken-invoer'!T56</f>
        <v>KIOR_score</v>
      </c>
      <c r="V56" s="22" t="str">
        <f>'Kwaliteitskenmerken-invoer'!U56</f>
        <v>55_Vitaliteit Beplanting/ gras_Onderhoudstoestand beplanting en gras wordt gemeten op basis van de KIOR methode (4x p.j.). Mogelijk in de toekomst over op de CROW methode.wordt beoordeeld op basis van Utrecht Beeldkwaliteitbestek en vanaf 2014 conform CROW systematiek. Laatst schouw 2009_Score</v>
      </c>
      <c r="W56" s="22" t="str">
        <f>'Kwaliteitskenmerken-invoer'!V56</f>
        <v>55_Vitaliteit Beplanting/ gras_Onderhoudstoestand beplanting en gras wordt gemeten op basis van de KIOR methode (4x p.j.). Mogelijk in de toekomst over op de CROW methode.wordt beoordeeld op basis van Utrecht Beeldkwaliteitbestek en vanaf 2014 conform CROW systematiek. Laatst schouw 2009_Omvang</v>
      </c>
      <c r="X56" s="22" t="str">
        <f>'Kwaliteitskenmerken-invoer'!W56</f>
        <v>55_Vitaliteit Beplanting/ gras_Onderhoudstoestand beplanting en gras wordt gemeten op basis van de KIOR methode (4x p.j.). Mogelijk in de toekomst over op de CROW methode.wordt beoordeeld op basis van Utrecht Beeldkwaliteitbestek en vanaf 2014 conform CROW systematiek. Laatst schouw 2009_Toelichting</v>
      </c>
      <c r="Y56" s="22">
        <f>'Kwaliteitskenmerken-invoer'!X56</f>
        <v>0</v>
      </c>
      <c r="Z56" s="22">
        <f>'Kwaliteitskenmerken-invoer'!Y56</f>
        <v>0</v>
      </c>
      <c r="AA56" s="22">
        <f>'Kwaliteitskenmerken-invoer'!Z56</f>
        <v>0</v>
      </c>
      <c r="AB56" s="22">
        <f>'Kwaliteitskenmerken-invoer'!AA56</f>
        <v>0</v>
      </c>
      <c r="AC56" s="22">
        <f>'Kwaliteitskenmerken-invoer'!AB56</f>
        <v>0</v>
      </c>
      <c r="AD56" s="22">
        <f>'Kwaliteitskenmerken-invoer'!AC56</f>
        <v>0</v>
      </c>
      <c r="AE56" s="22">
        <f>'Kwaliteitskenmerken-invoer'!AD56</f>
        <v>0</v>
      </c>
      <c r="AF56" s="22">
        <f>'Kwaliteitskenmerken-invoer'!AE56</f>
        <v>0</v>
      </c>
      <c r="AG56" s="22">
        <f>'Kwaliteitskenmerken-invoer'!AF56</f>
        <v>0</v>
      </c>
      <c r="AH56" s="20"/>
      <c r="AI56" s="20"/>
      <c r="AJ56" s="20"/>
      <c r="AK56" s="20"/>
      <c r="AL56" s="20"/>
    </row>
    <row r="57" spans="1:38" s="25" customFormat="1" ht="48.75" customHeight="1">
      <c r="A57" s="37">
        <f>'Kwaliteitskenmerken-invoer'!A57</f>
        <v>56</v>
      </c>
      <c r="B57" s="28" t="str">
        <f>'Kwaliteitskenmerken-invoer'!B57</f>
        <v>Beheer</v>
      </c>
      <c r="C57" s="28" t="str">
        <f>'Kwaliteitskenmerken-invoer'!C57</f>
        <v>Heel</v>
      </c>
      <c r="D57" s="22">
        <f>'Kwaliteitskenmerken-invoer'!D57</f>
        <v>24</v>
      </c>
      <c r="E57" s="22" t="str">
        <f>'Kwaliteitskenmerken-invoer'!E57</f>
        <v>Onderhoudtoestand watergangen</v>
      </c>
      <c r="F57" s="22" t="str">
        <f>'Kwaliteitskenmerken-invoer'!F57</f>
        <v>Totaal</v>
      </c>
      <c r="G57" s="41">
        <f>IF(ISBLANK('Kwaliteitskenmerken-invoer'!G57),"",'Kwaliteitskenmerken-invoer'!G57)</f>
      </c>
      <c r="H57" s="24">
        <f>IF(ISBLANK('Kwaliteitskenmerken-invoer'!H57),"",'Kwaliteitskenmerken-invoer'!H57)</f>
      </c>
      <c r="I57" s="22" t="str">
        <f>'Kwaliteitskenmerken-invoer'!I57</f>
        <v>Geen onderdeel quickscan</v>
      </c>
      <c r="J57" s="22" t="str">
        <f>'Kwaliteitskenmerken-invoer'!J57</f>
        <v>Vakgroepbeheerder water/ Wijklandschapsarchitect</v>
      </c>
      <c r="K57" s="22">
        <f>IF(ISBLANK('Kwaliteitskenmerken-invoer'!K57),"",'Kwaliteitskenmerken-invoer'!K57)</f>
      </c>
      <c r="L57" s="22" t="e">
        <f>IF(ISBLANK('Kwaliteitskenmerken-invoer'!#REF!),"",'Kwaliteitskenmerken-invoer'!#REF!)</f>
        <v>#REF!</v>
      </c>
      <c r="M57" s="22">
        <f>'Kwaliteitskenmerken-invoer'!L57</f>
        <v>0</v>
      </c>
      <c r="N57" s="22" t="str">
        <f>'Kwaliteitskenmerken-invoer'!M57</f>
        <v>ja</v>
      </c>
      <c r="O57" s="22">
        <f>'Kwaliteitskenmerken-invoer'!N57</f>
        <v>0</v>
      </c>
      <c r="P57" s="22">
        <f>'Kwaliteitskenmerken-invoer'!O57</f>
        <v>0</v>
      </c>
      <c r="Q57" s="22">
        <f>'Kwaliteitskenmerken-invoer'!P57</f>
        <v>0</v>
      </c>
      <c r="R57" s="22">
        <f>'Kwaliteitskenmerken-invoer'!Q57</f>
        <v>0</v>
      </c>
      <c r="S57" s="22">
        <f>'Kwaliteitskenmerken-invoer'!R57</f>
        <v>0</v>
      </c>
      <c r="T57" s="22">
        <f>'Kwaliteitskenmerken-invoer'!S57</f>
        <v>0</v>
      </c>
      <c r="U57" s="22" t="str">
        <f>'Kwaliteitskenmerken-invoer'!T57</f>
        <v>Kwalitatief_Score</v>
      </c>
      <c r="V57" s="22" t="str">
        <f>'Kwaliteitskenmerken-invoer'!U57</f>
        <v>56_Score_Onderhoudtoestand watergangen_Totaal</v>
      </c>
      <c r="W57" s="22" t="str">
        <f>'Kwaliteitskenmerken-invoer'!V57</f>
        <v>56_Omvang_Onderhoudtoestand watergangen_Totaal</v>
      </c>
      <c r="X57" s="22" t="str">
        <f>'Kwaliteitskenmerken-invoer'!W57</f>
        <v>56_Toelichting_Onderhoudtoestand watergangen_Totaal</v>
      </c>
      <c r="Y57" s="22">
        <f>'Kwaliteitskenmerken-invoer'!X57</f>
        <v>0</v>
      </c>
      <c r="Z57" s="22">
        <f>'Kwaliteitskenmerken-invoer'!Y57</f>
        <v>0</v>
      </c>
      <c r="AA57" s="22">
        <f>'Kwaliteitskenmerken-invoer'!Z57</f>
        <v>0</v>
      </c>
      <c r="AB57" s="22">
        <f>'Kwaliteitskenmerken-invoer'!AA57</f>
        <v>0</v>
      </c>
      <c r="AC57" s="22">
        <f>'Kwaliteitskenmerken-invoer'!AB57</f>
        <v>0</v>
      </c>
      <c r="AD57" s="22">
        <f>'Kwaliteitskenmerken-invoer'!AC57</f>
        <v>0</v>
      </c>
      <c r="AE57" s="22">
        <f>'Kwaliteitskenmerken-invoer'!AD57</f>
        <v>0</v>
      </c>
      <c r="AF57" s="22">
        <f>'Kwaliteitskenmerken-invoer'!AE57</f>
        <v>0</v>
      </c>
      <c r="AG57" s="22">
        <f>'Kwaliteitskenmerken-invoer'!AF57</f>
        <v>0</v>
      </c>
      <c r="AH57" s="20"/>
      <c r="AI57" s="20"/>
      <c r="AJ57" s="20"/>
      <c r="AK57" s="20"/>
      <c r="AL57" s="20"/>
    </row>
    <row r="58" spans="1:38" s="25" customFormat="1" ht="48.75" customHeight="1">
      <c r="A58" s="37">
        <f>'Kwaliteitskenmerken-invoer'!A58</f>
        <v>57</v>
      </c>
      <c r="B58" s="28" t="str">
        <f>'Kwaliteitskenmerken-invoer'!B58</f>
        <v>Beheer</v>
      </c>
      <c r="C58" s="28" t="str">
        <f>'Kwaliteitskenmerken-invoer'!C58</f>
        <v>Heel</v>
      </c>
      <c r="D58" s="22">
        <f>'Kwaliteitskenmerken-invoer'!D58</f>
        <v>24</v>
      </c>
      <c r="E58" s="22" t="str">
        <f>'Kwaliteitskenmerken-invoer'!E58</f>
        <v>Onderhoudtoestand watergangen</v>
      </c>
      <c r="F58" s="22" t="str">
        <f>'Kwaliteitskenmerken-invoer'!F58</f>
        <v>De staat van de watergangen op basis van waterkwaliteit (op basis van de Europese Kaderrichtlijn Water HDSR) en onderhoudskwaliteit </v>
      </c>
      <c r="G58" s="41" t="str">
        <f>IF(ISBLANK('Kwaliteitskenmerken-invoer'!G58),"",'Kwaliteitskenmerken-invoer'!G58)</f>
        <v>De kaderrichtlijn score goed resp. voldoende waterdiepte, jaarlijks gemaaide oevers en geen overhangende takken</v>
      </c>
      <c r="H58" s="24" t="str">
        <f>IF(ISBLANK('Kwaliteitskenmerken-invoer'!H58),"",'Kwaliteitskenmerken-invoer'!H58)</f>
        <v>Er is sprake van blauwalg, vissterfte, overmatig kroosvorming, botulisme en stank resp. waterdiepte ≤ 0.60 meter en gemelde overtreding door schouw</v>
      </c>
      <c r="I58" s="22" t="str">
        <f>'Kwaliteitskenmerken-invoer'!I58</f>
        <v>Geen onderdeel quickscan</v>
      </c>
      <c r="J58" s="22" t="str">
        <f>'Kwaliteitskenmerken-invoer'!J58</f>
        <v>Vakgroepbeheerder water</v>
      </c>
      <c r="K58" s="22" t="str">
        <f>IF(ISBLANK('Kwaliteitskenmerken-invoer'!K58),"",'Kwaliteitskenmerken-invoer'!K58)</f>
        <v>BMU meldingen resp. Schouw waterschap en hoeveelheid bagger  metingen waar</v>
      </c>
      <c r="L58" s="22" t="e">
        <f>IF(ISBLANK('Kwaliteitskenmerken-invoer'!#REF!),"",'Kwaliteitskenmerken-invoer'!#REF!)</f>
        <v>#REF!</v>
      </c>
      <c r="M58" s="22">
        <f>'Kwaliteitskenmerken-invoer'!L58</f>
        <v>0</v>
      </c>
      <c r="N58" s="22" t="str">
        <f>'Kwaliteitskenmerken-invoer'!M58</f>
        <v>ja</v>
      </c>
      <c r="O58" s="22">
        <f>'Kwaliteitskenmerken-invoer'!N58</f>
        <v>0</v>
      </c>
      <c r="P58" s="22">
        <f>'Kwaliteitskenmerken-invoer'!O58</f>
        <v>0</v>
      </c>
      <c r="Q58" s="22">
        <f>'Kwaliteitskenmerken-invoer'!P58</f>
        <v>0</v>
      </c>
      <c r="R58" s="22">
        <f>'Kwaliteitskenmerken-invoer'!Q58</f>
        <v>0</v>
      </c>
      <c r="S58" s="22">
        <f>'Kwaliteitskenmerken-invoer'!R58</f>
        <v>0</v>
      </c>
      <c r="T58" s="22">
        <f>'Kwaliteitskenmerken-invoer'!S58</f>
        <v>0</v>
      </c>
      <c r="U58" s="22" t="str">
        <f>'Kwaliteitskenmerken-invoer'!T58</f>
        <v>Kwalitatief_Score</v>
      </c>
      <c r="V58" s="22" t="str">
        <f>'Kwaliteitskenmerken-invoer'!U58</f>
        <v>57_Score_Onderhoudtoestand watergangen_De staat van de watergangen op basis van waterkwaliteit (op basis van de Europese Kaderrichtlijn Water HDSR) en onderhoudskwaliteit </v>
      </c>
      <c r="W58" s="22" t="str">
        <f>'Kwaliteitskenmerken-invoer'!V58</f>
        <v>57_Omvang_Onderhoudtoestand watergangen_De staat van de watergangen op basis van waterkwaliteit (op basis van de Europese Kaderrichtlijn Water HDSR) en onderhoudskwaliteit </v>
      </c>
      <c r="X58" s="22" t="str">
        <f>'Kwaliteitskenmerken-invoer'!W58</f>
        <v>57_Toelichting_Onderhoudtoestand watergangen_De staat van de watergangen op basis van waterkwaliteit (op basis van de Europese Kaderrichtlijn Water HDSR) en onderhoudskwaliteit </v>
      </c>
      <c r="Y58" s="22">
        <f>'Kwaliteitskenmerken-invoer'!X58</f>
        <v>0</v>
      </c>
      <c r="Z58" s="22">
        <f>'Kwaliteitskenmerken-invoer'!Y58</f>
        <v>0</v>
      </c>
      <c r="AA58" s="22">
        <f>'Kwaliteitskenmerken-invoer'!Z58</f>
        <v>0</v>
      </c>
      <c r="AB58" s="22">
        <f>'Kwaliteitskenmerken-invoer'!AA58</f>
        <v>0</v>
      </c>
      <c r="AC58" s="22">
        <f>'Kwaliteitskenmerken-invoer'!AB58</f>
        <v>0</v>
      </c>
      <c r="AD58" s="22">
        <f>'Kwaliteitskenmerken-invoer'!AC58</f>
        <v>0</v>
      </c>
      <c r="AE58" s="22">
        <f>'Kwaliteitskenmerken-invoer'!AD58</f>
        <v>0</v>
      </c>
      <c r="AF58" s="22">
        <f>'Kwaliteitskenmerken-invoer'!AE58</f>
        <v>0</v>
      </c>
      <c r="AG58" s="22">
        <f>'Kwaliteitskenmerken-invoer'!AF58</f>
        <v>0</v>
      </c>
      <c r="AH58" s="20"/>
      <c r="AI58" s="20"/>
      <c r="AJ58" s="20"/>
      <c r="AK58" s="20"/>
      <c r="AL58" s="20"/>
    </row>
    <row r="59" spans="1:38" s="25" customFormat="1" ht="48.75" customHeight="1">
      <c r="A59" s="37">
        <f>'Kwaliteitskenmerken-invoer'!A59</f>
        <v>58</v>
      </c>
      <c r="B59" s="28" t="str">
        <f>'Kwaliteitskenmerken-invoer'!B59</f>
        <v>Beheer</v>
      </c>
      <c r="C59" s="28" t="str">
        <f>'Kwaliteitskenmerken-invoer'!C59</f>
        <v>Heel</v>
      </c>
      <c r="D59" s="22">
        <f>'Kwaliteitskenmerken-invoer'!D59</f>
        <v>24</v>
      </c>
      <c r="E59" s="22" t="str">
        <f>'Kwaliteitskenmerken-invoer'!E59</f>
        <v>Onderhoudtoestand watergangen</v>
      </c>
      <c r="F59" s="22" t="str">
        <f>'Kwaliteitskenmerken-invoer'!F59</f>
        <v>De staat van de watergangen op basis van beeldkwaliteit </v>
      </c>
      <c r="G59" s="41" t="str">
        <f>IF(ISBLANK('Kwaliteitskenmerken-invoer'!G59),"",'Kwaliteitskenmerken-invoer'!G59)</f>
        <v>De inrichting en het beheer van de watergang (incl. oever) sluit aan op karakteristiek van de buurt  </v>
      </c>
      <c r="H59" s="24" t="str">
        <f>IF(ISBLANK('Kwaliteitskenmerken-invoer'!H59),"",'Kwaliteitskenmerken-invoer'!H59)</f>
        <v>De inrichting en het beheer van de watergang (incl. oever) sluit niet aan op karakteristiek van de buurt  </v>
      </c>
      <c r="I59" s="22" t="str">
        <f>'Kwaliteitskenmerken-invoer'!I59</f>
        <v>Geen onderdeel quickscan</v>
      </c>
      <c r="J59" s="22" t="str">
        <f>'Kwaliteitskenmerken-invoer'!J59</f>
        <v>Wijklandschapsarchitect</v>
      </c>
      <c r="K59" s="22">
        <f>IF(ISBLANK('Kwaliteitskenmerken-invoer'!K59),"",'Kwaliteitskenmerken-invoer'!K59)</f>
      </c>
      <c r="L59" s="22" t="e">
        <f>IF(ISBLANK('Kwaliteitskenmerken-invoer'!#REF!),"",'Kwaliteitskenmerken-invoer'!#REF!)</f>
        <v>#REF!</v>
      </c>
      <c r="M59" s="22">
        <f>'Kwaliteitskenmerken-invoer'!L59</f>
        <v>0</v>
      </c>
      <c r="N59" s="22" t="str">
        <f>'Kwaliteitskenmerken-invoer'!M59</f>
        <v>ja</v>
      </c>
      <c r="O59" s="22">
        <f>'Kwaliteitskenmerken-invoer'!N59</f>
        <v>0</v>
      </c>
      <c r="P59" s="22">
        <f>'Kwaliteitskenmerken-invoer'!O59</f>
        <v>0</v>
      </c>
      <c r="Q59" s="22">
        <f>'Kwaliteitskenmerken-invoer'!P59</f>
        <v>0</v>
      </c>
      <c r="R59" s="22">
        <f>'Kwaliteitskenmerken-invoer'!Q59</f>
        <v>0</v>
      </c>
      <c r="S59" s="22">
        <f>'Kwaliteitskenmerken-invoer'!R59</f>
        <v>0</v>
      </c>
      <c r="T59" s="22">
        <f>'Kwaliteitskenmerken-invoer'!S59</f>
        <v>0</v>
      </c>
      <c r="U59" s="22" t="str">
        <f>'Kwaliteitskenmerken-invoer'!T59</f>
        <v>Kwalitatief_Score</v>
      </c>
      <c r="V59" s="22" t="str">
        <f>'Kwaliteitskenmerken-invoer'!U59</f>
        <v>58_Score_Onderhoudtoestand watergangen_De staat van de watergangen op basis van beeldkwaliteit </v>
      </c>
      <c r="W59" s="22" t="str">
        <f>'Kwaliteitskenmerken-invoer'!V59</f>
        <v>58_Omvang_Onderhoudtoestand watergangen_De staat van de watergangen op basis van beeldkwaliteit </v>
      </c>
      <c r="X59" s="22" t="str">
        <f>'Kwaliteitskenmerken-invoer'!W59</f>
        <v>58_Toelichting_Onderhoudtoestand watergangen_De staat van de watergangen op basis van beeldkwaliteit </v>
      </c>
      <c r="Y59" s="22">
        <f>'Kwaliteitskenmerken-invoer'!X59</f>
        <v>0</v>
      </c>
      <c r="Z59" s="22">
        <f>'Kwaliteitskenmerken-invoer'!Y59</f>
        <v>0</v>
      </c>
      <c r="AA59" s="22">
        <f>'Kwaliteitskenmerken-invoer'!Z59</f>
        <v>0</v>
      </c>
      <c r="AB59" s="22">
        <f>'Kwaliteitskenmerken-invoer'!AA59</f>
        <v>0</v>
      </c>
      <c r="AC59" s="22">
        <f>'Kwaliteitskenmerken-invoer'!AB59</f>
        <v>0</v>
      </c>
      <c r="AD59" s="22">
        <f>'Kwaliteitskenmerken-invoer'!AC59</f>
        <v>0</v>
      </c>
      <c r="AE59" s="22">
        <f>'Kwaliteitskenmerken-invoer'!AD59</f>
        <v>0</v>
      </c>
      <c r="AF59" s="22">
        <f>'Kwaliteitskenmerken-invoer'!AE59</f>
        <v>0</v>
      </c>
      <c r="AG59" s="22">
        <f>'Kwaliteitskenmerken-invoer'!AF59</f>
        <v>0</v>
      </c>
      <c r="AH59" s="20"/>
      <c r="AI59" s="20"/>
      <c r="AJ59" s="20"/>
      <c r="AK59" s="20"/>
      <c r="AL59" s="20"/>
    </row>
    <row r="60" spans="1:38" ht="12.75">
      <c r="A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row>
    <row r="61" spans="1:38" ht="12.75">
      <c r="A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row>
    <row r="62" spans="1:38" ht="12.75">
      <c r="A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row>
    <row r="63" spans="1:38" ht="12.75">
      <c r="A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row>
    <row r="64" spans="1:38" ht="12.75">
      <c r="A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row>
    <row r="65" spans="1:38" ht="12.75">
      <c r="A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row>
    <row r="66" spans="1:38" ht="12.75">
      <c r="A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row>
    <row r="67" spans="1:38" ht="12.75">
      <c r="A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row>
    <row r="68" spans="1:38" ht="12.75">
      <c r="A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row>
    <row r="69" spans="1:38" ht="12.75">
      <c r="A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row>
    <row r="70" spans="1:38" ht="12.75">
      <c r="A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row>
    <row r="71" spans="1:38" ht="12.75">
      <c r="A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row>
    <row r="72" spans="1:38" ht="12.75">
      <c r="A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row>
    <row r="73" spans="1:38" ht="12.75">
      <c r="A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row>
    <row r="74" spans="1:38" ht="12.75">
      <c r="A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row>
    <row r="75" spans="1:38" ht="12.75">
      <c r="A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row>
    <row r="76" spans="1:38" ht="12.75">
      <c r="A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row>
    <row r="77" spans="1:38" ht="12.75">
      <c r="A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row>
    <row r="78" spans="1:38" ht="12.75">
      <c r="A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row>
    <row r="79" spans="1:38" ht="12.75">
      <c r="A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row>
    <row r="80" spans="1:38" ht="12.75">
      <c r="A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row>
    <row r="81" spans="1:38" ht="12.75">
      <c r="A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row>
    <row r="82" spans="1:38" ht="12.75">
      <c r="A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row>
    <row r="83" spans="1:38" ht="12.75">
      <c r="A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row>
    <row r="84" spans="1:38" ht="12.75">
      <c r="A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row>
    <row r="85" spans="1:38" ht="12.75">
      <c r="A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row>
    <row r="86" spans="1:38" ht="12.75">
      <c r="A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row>
    <row r="87" spans="1:38" ht="12.75">
      <c r="A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row>
    <row r="88" spans="1:38" ht="12.75">
      <c r="A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row>
    <row r="89" spans="1:38" ht="12.75">
      <c r="A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row>
    <row r="90" spans="1:38" ht="12.75">
      <c r="A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row>
    <row r="91" spans="1:38" ht="12.75">
      <c r="A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row>
    <row r="92" spans="1:38" ht="12.75">
      <c r="A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row>
    <row r="93" spans="1:38" ht="12.75">
      <c r="A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row>
    <row r="94" spans="1:38" ht="12.75">
      <c r="A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row>
    <row r="95" spans="1:38" ht="12.75">
      <c r="A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row>
    <row r="96" spans="1:38" ht="12.75">
      <c r="A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row>
    <row r="97" spans="1:38" ht="12.75">
      <c r="A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row>
    <row r="98" spans="4:38" ht="12.75">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row>
    <row r="99" spans="4:38" ht="12.75">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row>
    <row r="163" spans="2:3" ht="25.5">
      <c r="B163" s="18">
        <v>3</v>
      </c>
      <c r="C163" s="18" t="s">
        <v>169</v>
      </c>
    </row>
    <row r="164" ht="38.25">
      <c r="C164" s="18" t="s">
        <v>170</v>
      </c>
    </row>
    <row r="165" ht="38.25">
      <c r="C165" s="18" t="s">
        <v>171</v>
      </c>
    </row>
    <row r="166" ht="12.75">
      <c r="C166" s="18" t="s">
        <v>172</v>
      </c>
    </row>
  </sheetData>
  <sheetProtection sheet="1" objects="1" scenarios="1" selectLockedCells="1" selectUnlockedCells="1"/>
  <autoFilter ref="A1:IT57"/>
  <conditionalFormatting sqref="E2:F6 E8:G8 E12:G12 E15:G15 E18:G18 E21:G21 E26:G28 E36:G36 E38:G38 E41:G41 E43:G43 E45:G50 G2:G5 E54:G59">
    <cfRule type="expression" priority="1" dxfId="0" stopIfTrue="1">
      <formula>IF(#REF!="Totaal",TRUE)</formula>
    </cfRule>
  </conditionalFormatting>
  <printOptions/>
  <pageMargins left="0.7875" right="0.7875" top="1.0631944444444446" bottom="1.0631944444444446" header="0.5118055555555555" footer="0.7875"/>
  <pageSetup firstPageNumber="1" useFirstPageNumber="1" fitToHeight="10" fitToWidth="1" horizontalDpi="300" verticalDpi="300" orientation="landscape" paperSize="8" scale="85" r:id="rId1"/>
  <headerFooter alignWithMargins="0">
    <oddFooter>&amp;C&amp;"Times New Roman,Standaard"&amp;12Pagina &amp;P</oddFooter>
  </headerFooter>
</worksheet>
</file>

<file path=xl/worksheets/sheet3.xml><?xml version="1.0" encoding="utf-8"?>
<worksheet xmlns="http://schemas.openxmlformats.org/spreadsheetml/2006/main" xmlns:r="http://schemas.openxmlformats.org/officeDocument/2006/relationships">
  <dimension ref="A1:N59"/>
  <sheetViews>
    <sheetView zoomScalePageLayoutView="0" workbookViewId="0" topLeftCell="A1">
      <pane xSplit="1" ySplit="1" topLeftCell="F47" activePane="bottomRight" state="frozen"/>
      <selection pane="topLeft" activeCell="A1" sqref="A1"/>
      <selection pane="topRight" activeCell="H1" sqref="H1"/>
      <selection pane="bottomLeft" activeCell="A2" sqref="A2"/>
      <selection pane="bottomRight" activeCell="G58" sqref="G58"/>
    </sheetView>
  </sheetViews>
  <sheetFormatPr defaultColWidth="11.57421875" defaultRowHeight="12.75"/>
  <cols>
    <col min="1" max="2" width="9.00390625" style="12" customWidth="1"/>
    <col min="3" max="3" width="11.00390625" style="12" customWidth="1"/>
    <col min="4" max="4" width="16.28125" style="12" customWidth="1"/>
    <col min="5" max="5" width="47.7109375" style="12" customWidth="1"/>
    <col min="6" max="6" width="38.140625" style="12" customWidth="1"/>
    <col min="7" max="7" width="43.28125" style="12" customWidth="1"/>
    <col min="8" max="8" width="33.28125" style="12" customWidth="1"/>
    <col min="9" max="9" width="11.421875" style="12" customWidth="1"/>
    <col min="10" max="10" width="33.28125" style="12" customWidth="1"/>
    <col min="11" max="11" width="50.00390625" style="12" customWidth="1"/>
    <col min="12" max="12" width="51.7109375" style="12" customWidth="1"/>
    <col min="13" max="13" width="13.140625" style="12" customWidth="1"/>
    <col min="14" max="14" width="15.421875" style="12" customWidth="1"/>
    <col min="15" max="234" width="9.00390625" style="12" customWidth="1"/>
    <col min="235" max="236" width="11.57421875" style="12" customWidth="1"/>
    <col min="237" max="16384" width="11.57421875" style="29" customWidth="1"/>
  </cols>
  <sheetData>
    <row r="1" spans="1:14" ht="25.5">
      <c r="A1" s="12" t="str">
        <f>'Kwaliteitskenmerken-invoer'!A1</f>
        <v>Criterium-nr.</v>
      </c>
      <c r="B1" s="12" t="str">
        <f>'Kwaliteitskenmerken-invoer'!B1</f>
        <v>Categorie</v>
      </c>
      <c r="C1" s="12" t="str">
        <f>'Kwaliteitskenmerken-invoer'!C1</f>
        <v>Thema</v>
      </c>
      <c r="D1" s="12" t="str">
        <f>'Kwaliteitskenmerken-invoer'!D1</f>
        <v>Kwaliteitskenmerk nr.</v>
      </c>
      <c r="E1" s="12" t="str">
        <f>'Kwaliteitskenmerken-invoer'!E1</f>
        <v>Kwaliteitskenmerk</v>
      </c>
      <c r="F1" s="12" t="str">
        <f>'Kwaliteitskenmerken-invoer'!F1</f>
        <v>Criterium</v>
      </c>
      <c r="G1" s="30" t="str">
        <f>IF(ISBLANK('Kwaliteitskenmerken-invoer'!G1),"",'Kwaliteitskenmerken-invoer'!G1)</f>
        <v>Utrechtse maatlat</v>
      </c>
      <c r="H1" s="30" t="str">
        <f>IF(ISBLANK('Kwaliteitskenmerken-invoer'!H1),"",'Kwaliteitskenmerken-invoer'!H1)</f>
        <v>Ondergrens Utrechtse maatlat</v>
      </c>
      <c r="I1" s="12" t="str">
        <f>'Kwaliteitskenmerken-invoer'!I1</f>
        <v>Beoordeling </v>
      </c>
      <c r="J1" s="12" t="str">
        <f>'Kwaliteitskenmerken-invoer'!J1</f>
        <v>Beoordelaar/ naam</v>
      </c>
      <c r="K1" s="30" t="str">
        <f>IF(ISBLANK('Kwaliteitskenmerken-invoer'!K1),"",'Kwaliteitskenmerken-invoer'!K1)</f>
        <v>Bron(nen) </v>
      </c>
      <c r="L1" s="30" t="e">
        <f>IF(ISBLANK('Kwaliteitskenmerken-invoer'!#REF!),"",'Kwaliteitskenmerken-invoer'!#REF!)</f>
        <v>#REF!</v>
      </c>
      <c r="M1" s="30" t="str">
        <f>IF(ISBLANK('Kwaliteitskenmerken-invoer'!M1),"",'Kwaliteitskenmerken-invoer'!M1)</f>
        <v>Numeriek</v>
      </c>
      <c r="N1" s="12" t="str">
        <f>'Kwaliteitskenmerken-invoer'!T1</f>
        <v>Bestand</v>
      </c>
    </row>
    <row r="2" spans="1:14" ht="12.75">
      <c r="A2" s="12">
        <f>'Kwaliteitskenmerken-invoer'!A2</f>
        <v>1</v>
      </c>
      <c r="B2" s="12" t="str">
        <f>'Kwaliteitskenmerken-invoer'!B2</f>
        <v>Gebruik</v>
      </c>
      <c r="C2" s="12" t="str">
        <f>'Kwaliteitskenmerken-invoer'!C2</f>
        <v>Functie</v>
      </c>
      <c r="D2" s="12">
        <f>'Kwaliteitskenmerken-invoer'!D2</f>
        <v>1</v>
      </c>
      <c r="E2" s="12" t="str">
        <f>'Kwaliteitskenmerken-invoer'!E2</f>
        <v>Parkeren</v>
      </c>
      <c r="F2" s="12" t="str">
        <f>'Kwaliteitskenmerken-invoer'!F2</f>
        <v>Totaal</v>
      </c>
      <c r="G2" s="30">
        <f>IF(ISBLANK('Kwaliteitskenmerken-invoer'!G2),"",'Kwaliteitskenmerken-invoer'!G2)</f>
      </c>
      <c r="H2" s="30">
        <f>IF(ISBLANK('Kwaliteitskenmerken-invoer'!H2),"",'Kwaliteitskenmerken-invoer'!H2)</f>
      </c>
      <c r="I2" s="12" t="str">
        <f>'Kwaliteitskenmerken-invoer'!I2</f>
        <v>Kwalitatief</v>
      </c>
      <c r="J2" s="12" t="str">
        <f>'Kwaliteitskenmerken-invoer'!J2</f>
        <v>Wijkverkeersadviseur</v>
      </c>
      <c r="K2" s="30">
        <f>IF(ISBLANK('Kwaliteitskenmerken-invoer'!K2),"",'Kwaliteitskenmerken-invoer'!K2)</f>
      </c>
      <c r="L2" s="30" t="e">
        <f>IF(ISBLANK('Kwaliteitskenmerken-invoer'!#REF!),"",'Kwaliteitskenmerken-invoer'!#REF!)</f>
        <v>#REF!</v>
      </c>
      <c r="M2" s="30" t="str">
        <f>IF(ISBLANK('Kwaliteitskenmerken-invoer'!M2),"",'Kwaliteitskenmerken-invoer'!M2)</f>
        <v>ja</v>
      </c>
      <c r="N2" s="12" t="str">
        <f>'Kwaliteitskenmerken-invoer'!T2</f>
        <v>Kwalitatief_Score</v>
      </c>
    </row>
    <row r="3" spans="1:14" ht="25.5">
      <c r="A3" s="12">
        <f>'Kwaliteitskenmerken-invoer'!A3</f>
        <v>2</v>
      </c>
      <c r="B3" s="12" t="str">
        <f>'Kwaliteitskenmerken-invoer'!B3</f>
        <v>Gebruik</v>
      </c>
      <c r="C3" s="12" t="str">
        <f>'Kwaliteitskenmerken-invoer'!C3</f>
        <v>Functie</v>
      </c>
      <c r="D3" s="12">
        <f>'Kwaliteitskenmerken-invoer'!D3</f>
        <v>1</v>
      </c>
      <c r="E3" s="12" t="str">
        <f>'Kwaliteitskenmerken-invoer'!E3</f>
        <v>Parkeren</v>
      </c>
      <c r="F3" s="12" t="str">
        <f>'Kwaliteitskenmerken-invoer'!F3</f>
        <v>Hoeveelheid parkeerplaatsen: de mate waarin op de juiste plek wordt geparkeerd</v>
      </c>
      <c r="G3" s="30" t="str">
        <f>IF(ISBLANK('Kwaliteitskenmerken-invoer'!G3),"",'Kwaliteitskenmerken-invoer'!G3)</f>
        <v>Er wordt niet op trottoirs en andere niet voor parkeren aangewezen plekken geparkeerd</v>
      </c>
      <c r="H3" s="30" t="str">
        <f>IF(ISBLANK('Kwaliteitskenmerken-invoer'!H3),"",'Kwaliteitskenmerken-invoer'!H3)</f>
        <v>Er wordt (fout)geparkeerd (bijv. op de trottoirs)</v>
      </c>
      <c r="I3" s="12" t="str">
        <f>'Kwaliteitskenmerken-invoer'!I3</f>
        <v>Kwalitatief</v>
      </c>
      <c r="J3" s="12" t="str">
        <f>'Kwaliteitskenmerken-invoer'!J3</f>
        <v>Wijkverkeersadviseur</v>
      </c>
      <c r="K3" s="30" t="str">
        <f>IF(ISBLANK('Kwaliteitskenmerken-invoer'!K3),"",'Kwaliteitskenmerken-invoer'!K3)</f>
        <v>http://www.verkeerinzicht.nl</v>
      </c>
      <c r="L3" s="30" t="e">
        <f>IF(ISBLANK('Kwaliteitskenmerken-invoer'!#REF!),"",'Kwaliteitskenmerken-invoer'!#REF!)</f>
        <v>#REF!</v>
      </c>
      <c r="M3" s="30">
        <f>IF(ISBLANK('Kwaliteitskenmerken-invoer'!M3),"",'Kwaliteitskenmerken-invoer'!M3)</f>
      </c>
      <c r="N3" s="12" t="str">
        <f>'Kwaliteitskenmerken-invoer'!T3</f>
        <v>Kwalitatief_Score</v>
      </c>
    </row>
    <row r="4" spans="1:14" ht="38.25">
      <c r="A4" s="12">
        <f>'Kwaliteitskenmerken-invoer'!A4</f>
        <v>3</v>
      </c>
      <c r="B4" s="12" t="str">
        <f>'Kwaliteitskenmerken-invoer'!B4</f>
        <v>Gebruik</v>
      </c>
      <c r="C4" s="12" t="str">
        <f>'Kwaliteitskenmerken-invoer'!C4</f>
        <v>Functie</v>
      </c>
      <c r="D4" s="12">
        <f>'Kwaliteitskenmerken-invoer'!D4</f>
        <v>1</v>
      </c>
      <c r="E4" s="12" t="str">
        <f>'Kwaliteitskenmerken-invoer'!E4</f>
        <v>Parkeren</v>
      </c>
      <c r="F4" s="12" t="str">
        <f>'Kwaliteitskenmerken-invoer'!F4</f>
        <v>Ruimte van de vakken</v>
      </c>
      <c r="G4" s="30" t="str">
        <f>IF(ISBLANK('Kwaliteitskenmerken-invoer'!G4),"",'Kwaliteitskenmerken-invoer'!G4)</f>
        <v>De parkeervakken zijn ruim genoeg volgens richtlijnen (ASVV: 5,5x2m) of 1,80-2,00 m. Er is maatwerk per straat </v>
      </c>
      <c r="H4" s="30" t="str">
        <f>IF(ISBLANK('Kwaliteitskenmerken-invoer'!H4),"",'Kwaliteitskenmerken-invoer'!H4)</f>
        <v>Er is sprake van te krappe parkeervakken</v>
      </c>
      <c r="I4" s="12" t="str">
        <f>'Kwaliteitskenmerken-invoer'!I4</f>
        <v>Kwalitatief</v>
      </c>
      <c r="J4" s="12" t="str">
        <f>'Kwaliteitskenmerken-invoer'!J4</f>
        <v>Wijkverkeersadviseur</v>
      </c>
      <c r="K4" s="30">
        <f>IF(ISBLANK('Kwaliteitskenmerken-invoer'!K4),"",'Kwaliteitskenmerken-invoer'!K4)</f>
      </c>
      <c r="L4" s="30" t="e">
        <f>IF(ISBLANK('Kwaliteitskenmerken-invoer'!#REF!),"",'Kwaliteitskenmerken-invoer'!#REF!)</f>
        <v>#REF!</v>
      </c>
      <c r="M4" s="30">
        <f>IF(ISBLANK('Kwaliteitskenmerken-invoer'!M4),"",'Kwaliteitskenmerken-invoer'!M4)</f>
      </c>
      <c r="N4" s="12" t="str">
        <f>'Kwaliteitskenmerken-invoer'!T4</f>
        <v>Kwalitatief_Score</v>
      </c>
    </row>
    <row r="5" spans="1:14" ht="12.75">
      <c r="A5" s="12">
        <f>'Kwaliteitskenmerken-invoer'!A5</f>
        <v>4</v>
      </c>
      <c r="B5" s="12" t="str">
        <f>'Kwaliteitskenmerken-invoer'!B5</f>
        <v>Gebruik</v>
      </c>
      <c r="C5" s="12" t="str">
        <f>'Kwaliteitskenmerken-invoer'!C5</f>
        <v>Functie</v>
      </c>
      <c r="D5" s="12">
        <f>'Kwaliteitskenmerken-invoer'!D5</f>
        <v>2</v>
      </c>
      <c r="E5" s="12" t="str">
        <f>'Kwaliteitskenmerken-invoer'!E5</f>
        <v>Ruimte voor fietsers</v>
      </c>
      <c r="F5" s="12" t="str">
        <f>'Kwaliteitskenmerken-invoer'!F5</f>
        <v>Totaal</v>
      </c>
      <c r="G5" s="30">
        <f>IF(ISBLANK('Kwaliteitskenmerken-invoer'!G5),"",'Kwaliteitskenmerken-invoer'!G5)</f>
      </c>
      <c r="H5" s="30">
        <f>IF(ISBLANK('Kwaliteitskenmerken-invoer'!H5),"",'Kwaliteitskenmerken-invoer'!H5)</f>
      </c>
      <c r="I5" s="12" t="str">
        <f>'Kwaliteitskenmerken-invoer'!I5</f>
        <v>Kwalitatief</v>
      </c>
      <c r="J5" s="12" t="str">
        <f>'Kwaliteitskenmerken-invoer'!J5</f>
        <v>Wijkverkeersadviseur</v>
      </c>
      <c r="K5" s="30">
        <f>IF(ISBLANK('Kwaliteitskenmerken-invoer'!K5),"",'Kwaliteitskenmerken-invoer'!K5)</f>
      </c>
      <c r="L5" s="30" t="e">
        <f>IF(ISBLANK('Kwaliteitskenmerken-invoer'!#REF!),"",'Kwaliteitskenmerken-invoer'!#REF!)</f>
        <v>#REF!</v>
      </c>
      <c r="M5" s="30" t="str">
        <f>IF(ISBLANK('Kwaliteitskenmerken-invoer'!M5),"",'Kwaliteitskenmerken-invoer'!M5)</f>
        <v>ja</v>
      </c>
      <c r="N5" s="12" t="str">
        <f>'Kwaliteitskenmerken-invoer'!T5</f>
        <v>Kwalitatief_Score</v>
      </c>
    </row>
    <row r="6" spans="1:14" ht="51">
      <c r="A6" s="12">
        <f>'Kwaliteitskenmerken-invoer'!A6</f>
        <v>5</v>
      </c>
      <c r="B6" s="12" t="str">
        <f>'Kwaliteitskenmerken-invoer'!B6</f>
        <v>Gebruik</v>
      </c>
      <c r="C6" s="12" t="str">
        <f>'Kwaliteitskenmerken-invoer'!C6</f>
        <v>Functie</v>
      </c>
      <c r="D6" s="12">
        <f>'Kwaliteitskenmerken-invoer'!D6</f>
        <v>2</v>
      </c>
      <c r="E6" s="12" t="str">
        <f>'Kwaliteitskenmerken-invoer'!E6</f>
        <v>Ruimte voor fietsers</v>
      </c>
      <c r="F6" s="12" t="str">
        <f>'Kwaliteitskenmerken-invoer'!F6</f>
        <v>Voldoende breedte van fietspaden en -stroken</v>
      </c>
      <c r="G6" s="30" t="str">
        <f>IF(ISBLANK('Kwaliteitskenmerken-invoer'!G6),"",'Kwaliteitskenmerken-invoer'!G6)</f>
        <v>Bij éénrichtingverkeer 2,5 m,  tweerichtingsverkeer 4 m, fietsstrook 2 m, fietsstraat 5m. incl. kantstroken,   bochtstralen nabij kruisingen &gt;4m. en opstelruimte &gt;2m. Lang</v>
      </c>
      <c r="H6" s="30" t="str">
        <f>IF(ISBLANK('Kwaliteitskenmerken-invoer'!H6),"",'Kwaliteitskenmerken-invoer'!H6)</f>
        <v>Indien aanbevolen of gewenste maat over grote lengtes niet wordt gehaald</v>
      </c>
      <c r="I6" s="12" t="str">
        <f>'Kwaliteitskenmerken-invoer'!I6</f>
        <v>Kwalitatief</v>
      </c>
      <c r="J6" s="12" t="str">
        <f>'Kwaliteitskenmerken-invoer'!J6</f>
        <v>Wijkverkeersadviseur</v>
      </c>
      <c r="K6" s="30">
        <f>IF(ISBLANK('Kwaliteitskenmerken-invoer'!K6),"",'Kwaliteitskenmerken-invoer'!K6)</f>
      </c>
      <c r="L6" s="30" t="e">
        <f>IF(ISBLANK('Kwaliteitskenmerken-invoer'!#REF!),"",'Kwaliteitskenmerken-invoer'!#REF!)</f>
        <v>#REF!</v>
      </c>
      <c r="M6" s="30">
        <f>IF(ISBLANK('Kwaliteitskenmerken-invoer'!M6),"",'Kwaliteitskenmerken-invoer'!M6)</f>
      </c>
      <c r="N6" s="12" t="str">
        <f>'Kwaliteitskenmerken-invoer'!T6</f>
        <v>Kwalitatief_Score</v>
      </c>
    </row>
    <row r="7" spans="1:14" ht="51">
      <c r="A7" s="12">
        <f>'Kwaliteitskenmerken-invoer'!A7</f>
        <v>6</v>
      </c>
      <c r="B7" s="12" t="str">
        <f>'Kwaliteitskenmerken-invoer'!B7</f>
        <v>Gebruik</v>
      </c>
      <c r="C7" s="12" t="str">
        <f>'Kwaliteitskenmerken-invoer'!C7</f>
        <v>Functie</v>
      </c>
      <c r="D7" s="12">
        <f>'Kwaliteitskenmerken-invoer'!D7</f>
        <v>2</v>
      </c>
      <c r="E7" s="12" t="str">
        <f>'Kwaliteitskenmerken-invoer'!E7</f>
        <v>Ruimte voor fietsers</v>
      </c>
      <c r="F7" s="12" t="str">
        <f>'Kwaliteitskenmerken-invoer'!F7</f>
        <v>Comfort en aantrekkelijkheid (paden en fietsparkeren)</v>
      </c>
      <c r="G7" s="30" t="str">
        <f>IF(ISBLANK('Kwaliteitskenmerken-invoer'!G7),"",'Kwaliteitskenmerken-invoer'!G7)</f>
        <v>Voldoende vlak (passeerstrook van 1,75m. indien drempels op hoofdfietsroute), herkenbaar (door zoveel mogelijk rood asfalt) alsmede voldoende fietsparkeergelegenheid </v>
      </c>
      <c r="H7" s="30" t="str">
        <f>IF(ISBLANK('Kwaliteitskenmerken-invoer'!H7),"",'Kwaliteitskenmerken-invoer'!H7)</f>
        <v>De minimale maat en comfort wordt op diverse plekken ook niet gehaald en het fietsparkeren leidt tot klachten/ overlast</v>
      </c>
      <c r="I7" s="12" t="str">
        <f>'Kwaliteitskenmerken-invoer'!I7</f>
        <v>Kwalitatief</v>
      </c>
      <c r="J7" s="12" t="str">
        <f>'Kwaliteitskenmerken-invoer'!J7</f>
        <v>Wijkverkeersadviseur</v>
      </c>
      <c r="K7" s="30">
        <f>IF(ISBLANK('Kwaliteitskenmerken-invoer'!K7),"",'Kwaliteitskenmerken-invoer'!K7)</f>
      </c>
      <c r="L7" s="30" t="e">
        <f>IF(ISBLANK('Kwaliteitskenmerken-invoer'!#REF!),"",'Kwaliteitskenmerken-invoer'!#REF!)</f>
        <v>#REF!</v>
      </c>
      <c r="M7" s="30">
        <f>IF(ISBLANK('Kwaliteitskenmerken-invoer'!M7),"",'Kwaliteitskenmerken-invoer'!M7)</f>
      </c>
      <c r="N7" s="12" t="str">
        <f>'Kwaliteitskenmerken-invoer'!T7</f>
        <v>Kwalitatief_Score</v>
      </c>
    </row>
    <row r="8" spans="1:14" ht="12.75">
      <c r="A8" s="12">
        <f>'Kwaliteitskenmerken-invoer'!A8</f>
        <v>7</v>
      </c>
      <c r="B8" s="12" t="str">
        <f>'Kwaliteitskenmerken-invoer'!B8</f>
        <v>Gebruik</v>
      </c>
      <c r="C8" s="12" t="str">
        <f>'Kwaliteitskenmerken-invoer'!C8</f>
        <v>Functie</v>
      </c>
      <c r="D8" s="12">
        <f>'Kwaliteitskenmerken-invoer'!D8</f>
        <v>3</v>
      </c>
      <c r="E8" s="12" t="str">
        <f>'Kwaliteitskenmerken-invoer'!E8</f>
        <v>Ruimte voor voetgangers </v>
      </c>
      <c r="F8" s="12" t="str">
        <f>'Kwaliteitskenmerken-invoer'!F8</f>
        <v>Totaal</v>
      </c>
      <c r="G8" s="30">
        <f>IF(ISBLANK('Kwaliteitskenmerken-invoer'!G8),"",'Kwaliteitskenmerken-invoer'!G8)</f>
      </c>
      <c r="H8" s="30">
        <f>IF(ISBLANK('Kwaliteitskenmerken-invoer'!H8),"",'Kwaliteitskenmerken-invoer'!H8)</f>
      </c>
      <c r="I8" s="12" t="str">
        <f>'Kwaliteitskenmerken-invoer'!I8</f>
        <v>Kwalitatief</v>
      </c>
      <c r="J8" s="12" t="str">
        <f>'Kwaliteitskenmerken-invoer'!J8</f>
        <v>Wijkverkeersadviseur</v>
      </c>
      <c r="K8" s="30">
        <f>IF(ISBLANK('Kwaliteitskenmerken-invoer'!K8),"",'Kwaliteitskenmerken-invoer'!K8)</f>
      </c>
      <c r="L8" s="30" t="e">
        <f>IF(ISBLANK('Kwaliteitskenmerken-invoer'!#REF!),"",'Kwaliteitskenmerken-invoer'!#REF!)</f>
        <v>#REF!</v>
      </c>
      <c r="M8" s="30" t="str">
        <f>IF(ISBLANK('Kwaliteitskenmerken-invoer'!M8),"",'Kwaliteitskenmerken-invoer'!M8)</f>
        <v>ja</v>
      </c>
      <c r="N8" s="12" t="str">
        <f>'Kwaliteitskenmerken-invoer'!T8</f>
        <v>Kwalitatief_Score</v>
      </c>
    </row>
    <row r="9" spans="1:14" ht="38.25">
      <c r="A9" s="12">
        <f>'Kwaliteitskenmerken-invoer'!A9</f>
        <v>8</v>
      </c>
      <c r="B9" s="12" t="str">
        <f>'Kwaliteitskenmerken-invoer'!B9</f>
        <v>Gebruik</v>
      </c>
      <c r="C9" s="12" t="str">
        <f>'Kwaliteitskenmerken-invoer'!C9</f>
        <v>Functie</v>
      </c>
      <c r="D9" s="12">
        <f>'Kwaliteitskenmerken-invoer'!D9</f>
        <v>3</v>
      </c>
      <c r="E9" s="12" t="str">
        <f>'Kwaliteitskenmerken-invoer'!E9</f>
        <v>Ruimte voor voetgangers </v>
      </c>
      <c r="F9" s="12" t="str">
        <f>'Kwaliteitskenmerken-invoer'!F9</f>
        <v>Breedte trottoir /erven</v>
      </c>
      <c r="G9" s="30" t="str">
        <f>IF(ISBLANK('Kwaliteitskenmerken-invoer'!G9),"",'Kwaliteitskenmerken-invoer'!G9)</f>
        <v>Trottoirs min. 1,5m. breed, 1,2m. bij vernauwingen korter dan 10m, (&gt;0,9m breed bij lichtmasten en verkeersborden)</v>
      </c>
      <c r="H9" s="30" t="str">
        <f>IF(ISBLANK('Kwaliteitskenmerken-invoer'!H9),"",'Kwaliteitskenmerken-invoer'!H9)</f>
        <v>Indien minimale maat wordt over grote lengtes niet wordt gehaald</v>
      </c>
      <c r="I9" s="12" t="str">
        <f>'Kwaliteitskenmerken-invoer'!I9</f>
        <v>Kwalitatief</v>
      </c>
      <c r="J9" s="12" t="str">
        <f>'Kwaliteitskenmerken-invoer'!J9</f>
        <v>Wijkverkeersadviseur</v>
      </c>
      <c r="K9" s="30">
        <f>IF(ISBLANK('Kwaliteitskenmerken-invoer'!K9),"",'Kwaliteitskenmerken-invoer'!K9)</f>
      </c>
      <c r="L9" s="30" t="e">
        <f>IF(ISBLANK('Kwaliteitskenmerken-invoer'!#REF!),"",'Kwaliteitskenmerken-invoer'!#REF!)</f>
        <v>#REF!</v>
      </c>
      <c r="M9" s="30">
        <f>IF(ISBLANK('Kwaliteitskenmerken-invoer'!M9),"",'Kwaliteitskenmerken-invoer'!M9)</f>
      </c>
      <c r="N9" s="12" t="str">
        <f>'Kwaliteitskenmerken-invoer'!T9</f>
        <v>Kwalitatief_Score</v>
      </c>
    </row>
    <row r="10" spans="1:14" ht="38.25">
      <c r="A10" s="12">
        <f>'Kwaliteitskenmerken-invoer'!A10</f>
        <v>9</v>
      </c>
      <c r="B10" s="12" t="str">
        <f>'Kwaliteitskenmerken-invoer'!B10</f>
        <v>Gebruik</v>
      </c>
      <c r="C10" s="12" t="str">
        <f>'Kwaliteitskenmerken-invoer'!C10</f>
        <v>Functie</v>
      </c>
      <c r="D10" s="12">
        <f>'Kwaliteitskenmerken-invoer'!D10</f>
        <v>3</v>
      </c>
      <c r="E10" s="12" t="str">
        <f>'Kwaliteitskenmerken-invoer'!E10</f>
        <v>Ruimte voor voetgangers </v>
      </c>
      <c r="F10" s="12" t="str">
        <f>'Kwaliteitskenmerken-invoer'!F10</f>
        <v>Comfort lopen trottoir /erven</v>
      </c>
      <c r="G10" s="30" t="str">
        <f>IF(ISBLANK('Kwaliteitskenmerken-invoer'!G10),"",'Kwaliteitskenmerken-invoer'!G10)</f>
        <v>Het voetpad is vlak en het voetpad niet te glad</v>
      </c>
      <c r="H10" s="30" t="str">
        <f>IF(ISBLANK('Kwaliteitskenmerken-invoer'!H10),"",'Kwaliteitskenmerken-invoer'!H10)</f>
        <v>Het voetpad is niet vlak door kuilen of verzakte tegels en/of het voetpad is te glad</v>
      </c>
      <c r="I10" s="12" t="str">
        <f>'Kwaliteitskenmerken-invoer'!I10</f>
        <v>Kwalitatief</v>
      </c>
      <c r="J10" s="12" t="str">
        <f>'Kwaliteitskenmerken-invoer'!J10</f>
        <v>Wijkverkeersadviseur</v>
      </c>
      <c r="K10" s="30">
        <f>IF(ISBLANK('Kwaliteitskenmerken-invoer'!K10),"",'Kwaliteitskenmerken-invoer'!K10)</f>
      </c>
      <c r="L10" s="30" t="e">
        <f>IF(ISBLANK('Kwaliteitskenmerken-invoer'!#REF!),"",'Kwaliteitskenmerken-invoer'!#REF!)</f>
        <v>#REF!</v>
      </c>
      <c r="M10" s="30">
        <f>IF(ISBLANK('Kwaliteitskenmerken-invoer'!M10),"",'Kwaliteitskenmerken-invoer'!M10)</f>
      </c>
      <c r="N10" s="12" t="str">
        <f>'Kwaliteitskenmerken-invoer'!T10</f>
        <v>Kwalitatief_Score</v>
      </c>
    </row>
    <row r="11" spans="1:14" ht="12.75">
      <c r="A11" s="12">
        <f>'Kwaliteitskenmerken-invoer'!A11</f>
        <v>10</v>
      </c>
      <c r="B11" s="12" t="str">
        <f>'Kwaliteitskenmerken-invoer'!B11</f>
        <v>Gebruik</v>
      </c>
      <c r="C11" s="12" t="str">
        <f>'Kwaliteitskenmerken-invoer'!C11</f>
        <v>Functie</v>
      </c>
      <c r="D11" s="12">
        <f>'Kwaliteitskenmerken-invoer'!D11</f>
        <v>3</v>
      </c>
      <c r="E11" s="12" t="str">
        <f>'Kwaliteitskenmerken-invoer'!E11</f>
        <v>Ruimte voor voetgangers </v>
      </c>
      <c r="F11" s="12" t="str">
        <f>'Kwaliteitskenmerken-invoer'!F11</f>
        <v>Duidelijk netwerk/routes</v>
      </c>
      <c r="G11" s="30" t="str">
        <f>IF(ISBLANK('Kwaliteitskenmerken-invoer'!G11),"",'Kwaliteitskenmerken-invoer'!G11)</f>
        <v>Geen plotselinge versmalling of einde voetpad</v>
      </c>
      <c r="H11" s="30" t="str">
        <f>IF(ISBLANK('Kwaliteitskenmerken-invoer'!H11),"",'Kwaliteitskenmerken-invoer'!H11)</f>
        <v>Doodlopende route</v>
      </c>
      <c r="I11" s="12" t="str">
        <f>'Kwaliteitskenmerken-invoer'!I11</f>
        <v>Kwalitatief</v>
      </c>
      <c r="J11" s="12" t="str">
        <f>'Kwaliteitskenmerken-invoer'!J11</f>
        <v>Wijkverkeersadviseur</v>
      </c>
      <c r="K11" s="30">
        <f>IF(ISBLANK('Kwaliteitskenmerken-invoer'!K11),"",'Kwaliteitskenmerken-invoer'!K11)</f>
      </c>
      <c r="L11" s="30" t="e">
        <f>IF(ISBLANK('Kwaliteitskenmerken-invoer'!#REF!),"",'Kwaliteitskenmerken-invoer'!#REF!)</f>
        <v>#REF!</v>
      </c>
      <c r="M11" s="30">
        <f>IF(ISBLANK('Kwaliteitskenmerken-invoer'!M11),"",'Kwaliteitskenmerken-invoer'!M11)</f>
      </c>
      <c r="N11" s="12" t="str">
        <f>'Kwaliteitskenmerken-invoer'!T11</f>
        <v>Kwalitatief_Score</v>
      </c>
    </row>
    <row r="12" spans="1:14" ht="12.75">
      <c r="A12" s="12">
        <f>'Kwaliteitskenmerken-invoer'!A12</f>
        <v>11</v>
      </c>
      <c r="B12" s="12" t="str">
        <f>'Kwaliteitskenmerken-invoer'!B12</f>
        <v>Gebruik</v>
      </c>
      <c r="C12" s="12" t="str">
        <f>'Kwaliteitskenmerken-invoer'!C12</f>
        <v>Functie</v>
      </c>
      <c r="D12" s="12">
        <f>'Kwaliteitskenmerken-invoer'!D12</f>
        <v>4</v>
      </c>
      <c r="E12" s="12" t="str">
        <f>'Kwaliteitskenmerken-invoer'!E12</f>
        <v>Ruimte voor auto's</v>
      </c>
      <c r="F12" s="12" t="str">
        <f>'Kwaliteitskenmerken-invoer'!F12</f>
        <v>Totaal</v>
      </c>
      <c r="G12" s="30">
        <f>IF(ISBLANK('Kwaliteitskenmerken-invoer'!G12),"",'Kwaliteitskenmerken-invoer'!G12)</f>
      </c>
      <c r="H12" s="30">
        <f>IF(ISBLANK('Kwaliteitskenmerken-invoer'!H12),"",'Kwaliteitskenmerken-invoer'!H12)</f>
      </c>
      <c r="I12" s="12" t="str">
        <f>'Kwaliteitskenmerken-invoer'!I12</f>
        <v>Kwalitatief</v>
      </c>
      <c r="J12" s="12" t="str">
        <f>'Kwaliteitskenmerken-invoer'!J12</f>
        <v>Wijkverkeersadviseur</v>
      </c>
      <c r="K12" s="30">
        <f>IF(ISBLANK('Kwaliteitskenmerken-invoer'!K12),"",'Kwaliteitskenmerken-invoer'!K12)</f>
      </c>
      <c r="L12" s="30" t="e">
        <f>IF(ISBLANK('Kwaliteitskenmerken-invoer'!#REF!),"",'Kwaliteitskenmerken-invoer'!#REF!)</f>
        <v>#REF!</v>
      </c>
      <c r="M12" s="30" t="str">
        <f>IF(ISBLANK('Kwaliteitskenmerken-invoer'!M12),"",'Kwaliteitskenmerken-invoer'!M12)</f>
        <v>ja</v>
      </c>
      <c r="N12" s="12" t="str">
        <f>'Kwaliteitskenmerken-invoer'!T12</f>
        <v>Kwalitatief_Score</v>
      </c>
    </row>
    <row r="13" spans="1:14" ht="38.25">
      <c r="A13" s="12">
        <f>'Kwaliteitskenmerken-invoer'!A13</f>
        <v>12</v>
      </c>
      <c r="B13" s="12" t="str">
        <f>'Kwaliteitskenmerken-invoer'!B13</f>
        <v>Gebruik</v>
      </c>
      <c r="C13" s="12" t="str">
        <f>'Kwaliteitskenmerken-invoer'!C13</f>
        <v>Functie</v>
      </c>
      <c r="D13" s="12">
        <f>'Kwaliteitskenmerken-invoer'!D13</f>
        <v>4</v>
      </c>
      <c r="E13" s="12" t="str">
        <f>'Kwaliteitskenmerken-invoer'!E13</f>
        <v>Ruimte voor auto's</v>
      </c>
      <c r="F13" s="12" t="str">
        <f>'Kwaliteitskenmerken-invoer'!F13</f>
        <v>Autoverkeer: breedte van profiel, afhankelijk van meefietsers. Het profiel dient niet te breed te zijn</v>
      </c>
      <c r="G13" s="30" t="str">
        <f>IF(ISBLANK('Kwaliteitskenmerken-invoer'!G13),"",'Kwaliteitskenmerken-invoer'!G13)</f>
        <v>Maatvoering bij éénrichtingverkeer + fiets 3,5 m, tweerichting 4,5 m, éénrichtingverkeer 2,4 m bij 30km/h en tweerichting 3m bij 30km/h</v>
      </c>
      <c r="H13" s="30" t="str">
        <f>IF(ISBLANK('Kwaliteitskenmerken-invoer'!H13),"",'Kwaliteitskenmerken-invoer'!H13)</f>
        <v>Te smalle rijbaan of straten te breed in geval van 30 km/h-zone.</v>
      </c>
      <c r="I13" s="12" t="str">
        <f>'Kwaliteitskenmerken-invoer'!I13</f>
        <v>Kwalitatief</v>
      </c>
      <c r="J13" s="12" t="str">
        <f>'Kwaliteitskenmerken-invoer'!J13</f>
        <v>Wijkverkeersadviseur</v>
      </c>
      <c r="K13" s="30">
        <f>IF(ISBLANK('Kwaliteitskenmerken-invoer'!K13),"",'Kwaliteitskenmerken-invoer'!K13)</f>
      </c>
      <c r="L13" s="30" t="e">
        <f>IF(ISBLANK('Kwaliteitskenmerken-invoer'!#REF!),"",'Kwaliteitskenmerken-invoer'!#REF!)</f>
        <v>#REF!</v>
      </c>
      <c r="M13" s="30">
        <f>IF(ISBLANK('Kwaliteitskenmerken-invoer'!M13),"",'Kwaliteitskenmerken-invoer'!M13)</f>
      </c>
      <c r="N13" s="12" t="str">
        <f>'Kwaliteitskenmerken-invoer'!T13</f>
        <v>Kwalitatief_Score</v>
      </c>
    </row>
    <row r="14" spans="1:14" ht="25.5">
      <c r="A14" s="12">
        <f>'Kwaliteitskenmerken-invoer'!A14</f>
        <v>13</v>
      </c>
      <c r="B14" s="12" t="str">
        <f>'Kwaliteitskenmerken-invoer'!B14</f>
        <v>Gebruik</v>
      </c>
      <c r="C14" s="12" t="str">
        <f>'Kwaliteitskenmerken-invoer'!C14</f>
        <v>Functie</v>
      </c>
      <c r="D14" s="12">
        <f>'Kwaliteitskenmerken-invoer'!D14</f>
        <v>4</v>
      </c>
      <c r="E14" s="12" t="str">
        <f>'Kwaliteitskenmerken-invoer'!E14</f>
        <v>Ruimte voor auto's</v>
      </c>
      <c r="F14" s="12" t="str">
        <f>'Kwaliteitskenmerken-invoer'!F14</f>
        <v>Nood- en hulpdiensten kunnen goed functioneren</v>
      </c>
      <c r="G14" s="30" t="str">
        <f>IF(ISBLANK('Kwaliteitskenmerken-invoer'!G14),"",'Kwaliteitskenmerken-invoer'!G14)</f>
        <v>Er zijn geen knelpunten voor de nood- en hulpdiensten</v>
      </c>
      <c r="H14" s="30" t="str">
        <f>IF(ISBLANK('Kwaliteitskenmerken-invoer'!H14),"",'Kwaliteitskenmerken-invoer'!H14)</f>
        <v>Er zijn knelpunten voor de nood- en hulpdiensten</v>
      </c>
      <c r="I14" s="12" t="str">
        <f>'Kwaliteitskenmerken-invoer'!I14</f>
        <v>Kwalitatief</v>
      </c>
      <c r="J14" s="12" t="str">
        <f>'Kwaliteitskenmerken-invoer'!J14</f>
        <v>Wijkverkeersadviseur</v>
      </c>
      <c r="K14" s="30">
        <f>IF(ISBLANK('Kwaliteitskenmerken-invoer'!K14),"",'Kwaliteitskenmerken-invoer'!K14)</f>
      </c>
      <c r="L14" s="30" t="e">
        <f>IF(ISBLANK('Kwaliteitskenmerken-invoer'!#REF!),"",'Kwaliteitskenmerken-invoer'!#REF!)</f>
        <v>#REF!</v>
      </c>
      <c r="M14" s="30">
        <f>IF(ISBLANK('Kwaliteitskenmerken-invoer'!M14),"",'Kwaliteitskenmerken-invoer'!M14)</f>
      </c>
      <c r="N14" s="12" t="str">
        <f>'Kwaliteitskenmerken-invoer'!T14</f>
        <v>Kwalitatief_Score</v>
      </c>
    </row>
    <row r="15" spans="1:14" ht="25.5">
      <c r="A15" s="12">
        <f>'Kwaliteitskenmerken-invoer'!A15</f>
        <v>14</v>
      </c>
      <c r="B15" s="12" t="str">
        <f>'Kwaliteitskenmerken-invoer'!B15</f>
        <v>Gebruik</v>
      </c>
      <c r="C15" s="12" t="str">
        <f>'Kwaliteitskenmerken-invoer'!C15</f>
        <v>Functie</v>
      </c>
      <c r="D15" s="12">
        <f>'Kwaliteitskenmerken-invoer'!D15</f>
        <v>5</v>
      </c>
      <c r="E15" s="12" t="str">
        <f>'Kwaliteitskenmerken-invoer'!E15</f>
        <v>Gebruiksmogelijkheden pleinen en groen (ook met oog op spelen)</v>
      </c>
      <c r="F15" s="12" t="str">
        <f>'Kwaliteitskenmerken-invoer'!F15</f>
        <v>Totaal</v>
      </c>
      <c r="G15" s="30">
        <f>IF(ISBLANK('Kwaliteitskenmerken-invoer'!G15),"",'Kwaliteitskenmerken-invoer'!G15)</f>
      </c>
      <c r="H15" s="30">
        <f>IF(ISBLANK('Kwaliteitskenmerken-invoer'!H15),"",'Kwaliteitskenmerken-invoer'!H15)</f>
      </c>
      <c r="I15" s="12" t="str">
        <f>'Kwaliteitskenmerken-invoer'!I15</f>
        <v>Kwalitatief</v>
      </c>
      <c r="J15" s="12" t="str">
        <f>'Kwaliteitskenmerken-invoer'!J15</f>
        <v>Wijklandschapsarchitect</v>
      </c>
      <c r="K15" s="30">
        <f>IF(ISBLANK('Kwaliteitskenmerken-invoer'!K15),"",'Kwaliteitskenmerken-invoer'!K15)</f>
      </c>
      <c r="L15" s="30" t="e">
        <f>IF(ISBLANK('Kwaliteitskenmerken-invoer'!#REF!),"",'Kwaliteitskenmerken-invoer'!#REF!)</f>
        <v>#REF!</v>
      </c>
      <c r="M15" s="30" t="str">
        <f>IF(ISBLANK('Kwaliteitskenmerken-invoer'!M15),"",'Kwaliteitskenmerken-invoer'!M15)</f>
        <v>ja</v>
      </c>
      <c r="N15" s="12" t="str">
        <f>'Kwaliteitskenmerken-invoer'!T15</f>
        <v>Kwalitatief_Score</v>
      </c>
    </row>
    <row r="16" spans="1:14" ht="89.25">
      <c r="A16" s="12">
        <f>'Kwaliteitskenmerken-invoer'!A16</f>
        <v>15</v>
      </c>
      <c r="B16" s="12" t="str">
        <f>'Kwaliteitskenmerken-invoer'!B16</f>
        <v>Gebruik</v>
      </c>
      <c r="C16" s="12" t="str">
        <f>'Kwaliteitskenmerken-invoer'!C16</f>
        <v>Functie</v>
      </c>
      <c r="D16" s="12">
        <f>'Kwaliteitskenmerken-invoer'!D16</f>
        <v>5</v>
      </c>
      <c r="E16" s="12" t="str">
        <f>'Kwaliteitskenmerken-invoer'!E16</f>
        <v>Gebruiksmogelijkheden pleinen en groen (ook met oog op spelen)</v>
      </c>
      <c r="F16" s="12" t="str">
        <f>'Kwaliteitskenmerken-invoer'!F16</f>
        <v>Informele (speel) en verblijfsmogelijkheden: her en der zijn ruimten voor meervoudig gebruik van verblijf en spelen zonder hinder van verkeer</v>
      </c>
      <c r="G16" s="30" t="str">
        <f>IF(ISBLANK('Kwaliteitskenmerken-invoer'!G16),"",'Kwaliteitskenmerken-invoer'!G16)</f>
        <v>De openbare ruimte is zodanig ingericht dat er wel ruimte is voor verblijf en spelen maar er is geen ruimte gereserveerd voor verblijf en spelen zonder hinder van verkeer</v>
      </c>
      <c r="H16" s="30" t="str">
        <f>IF(ISBLANK('Kwaliteitskenmerken-invoer'!H16),"",'Kwaliteitskenmerken-invoer'!H16)</f>
        <v>Er is geen ruimte voor verblijf en spelen: er is sprake van alleen minimale breedte voor lopen. 
</v>
      </c>
      <c r="I16" s="12" t="str">
        <f>'Kwaliteitskenmerken-invoer'!I16</f>
        <v>Kwalitatief</v>
      </c>
      <c r="J16" s="12" t="str">
        <f>'Kwaliteitskenmerken-invoer'!J16</f>
        <v>Wijklandschapsarchitect</v>
      </c>
      <c r="K16" s="30" t="str">
        <f>IF(ISBLANK('Kwaliteitskenmerken-invoer'!K16),"",'Kwaliteitskenmerken-invoer'!K16)</f>
        <v>Geef jeugd de ruimte! https://www.utrecht.nl/images/DWS/Noordwest/2010/PDF/Nota%20Speelruimte%20Utrecht,%20Geef%20jeugd%20de%20ruimte.pdf; Wijkspeelplannen http://www.utrecht.nl/welzijn/jeugd/vrije-tijd-en-participatie; Wijkgroenplannen http://www.utrecht.nl/milieu/groenbeleid/wijkgroenplannen</v>
      </c>
      <c r="L16" s="30" t="e">
        <f>IF(ISBLANK('Kwaliteitskenmerken-invoer'!#REF!),"",'Kwaliteitskenmerken-invoer'!#REF!)</f>
        <v>#REF!</v>
      </c>
      <c r="M16" s="30">
        <f>IF(ISBLANK('Kwaliteitskenmerken-invoer'!M16),"",'Kwaliteitskenmerken-invoer'!M16)</f>
      </c>
      <c r="N16" s="12" t="str">
        <f>'Kwaliteitskenmerken-invoer'!T16</f>
        <v>Kwalitatief_Score</v>
      </c>
    </row>
    <row r="17" spans="1:14" ht="89.25">
      <c r="A17" s="12">
        <f>'Kwaliteitskenmerken-invoer'!A17</f>
        <v>16</v>
      </c>
      <c r="B17" s="12" t="str">
        <f>'Kwaliteitskenmerken-invoer'!B17</f>
        <v>Gebruik</v>
      </c>
      <c r="C17" s="12" t="str">
        <f>'Kwaliteitskenmerken-invoer'!C17</f>
        <v>Functie</v>
      </c>
      <c r="D17" s="12">
        <f>'Kwaliteitskenmerken-invoer'!D17</f>
        <v>5</v>
      </c>
      <c r="E17" s="12" t="str">
        <f>'Kwaliteitskenmerken-invoer'!E17</f>
        <v>Gebruiksmogelijkheden pleinen en groen (ook met oog op spelen)</v>
      </c>
      <c r="F17" s="12" t="str">
        <f>'Kwaliteitskenmerken-invoer'!F17</f>
        <v>Formele speelplekken: hoeveelheid speelvoorzieningen conform normen (cirkels voor de verschillende leeftijdscategorieën)</v>
      </c>
      <c r="G17" s="30" t="str">
        <f>IF(ISBLANK('Kwaliteitskenmerken-invoer'!G17),"",'Kwaliteitskenmerken-invoer'!G17)</f>
        <v>Voor de leeftijdsgroepen is er voldoende speelgelegenheid conform de normen </v>
      </c>
      <c r="H17" s="30" t="str">
        <f>IF(ISBLANK('Kwaliteitskenmerken-invoer'!H17),"",'Kwaliteitskenmerken-invoer'!H17)</f>
        <v>Voor de leeftijdsgroepen is er niet voldoende speelgelegenheid conform de normen </v>
      </c>
      <c r="I17" s="12" t="str">
        <f>'Kwaliteitskenmerken-invoer'!I17</f>
        <v>Kwalitatief</v>
      </c>
      <c r="J17" s="12" t="str">
        <f>'Kwaliteitskenmerken-invoer'!J17</f>
        <v>Beleidsadviseurspelen</v>
      </c>
      <c r="K17" s="30" t="str">
        <f>IF(ISBLANK('Kwaliteitskenmerken-invoer'!K17),"",'Kwaliteitskenmerken-invoer'!K17)</f>
        <v>Geef jeugd de ruimte! https://www.utrecht.nl/images/DWS/Noordwest/2010/PDF/Nota%20Speelruimte%20Utrecht,%20Geef%20jeugd%20de%20ruimte.pdf; Wijkspeelplannen http://www.utrecht.nl/welzijn/jeugd/vrije-tijd-en-participatie; Wijkgroenplannen http://www.utrecht.nl/milieu/groenbeleid/wijkgroenplannen</v>
      </c>
      <c r="L17" s="30" t="e">
        <f>IF(ISBLANK('Kwaliteitskenmerken-invoer'!#REF!),"",'Kwaliteitskenmerken-invoer'!#REF!)</f>
        <v>#REF!</v>
      </c>
      <c r="M17" s="30">
        <f>IF(ISBLANK('Kwaliteitskenmerken-invoer'!M17),"",'Kwaliteitskenmerken-invoer'!M17)</f>
      </c>
      <c r="N17" s="12" t="str">
        <f>'Kwaliteitskenmerken-invoer'!T17</f>
        <v>Kwalitatief_Score</v>
      </c>
    </row>
    <row r="18" spans="1:14" ht="12.75">
      <c r="A18" s="12">
        <f>'Kwaliteitskenmerken-invoer'!A18</f>
        <v>17</v>
      </c>
      <c r="B18" s="12" t="str">
        <f>'Kwaliteitskenmerken-invoer'!B18</f>
        <v>Gebruik</v>
      </c>
      <c r="C18" s="12" t="str">
        <f>'Kwaliteitskenmerken-invoer'!C18</f>
        <v>Veiligheid</v>
      </c>
      <c r="D18" s="12">
        <f>'Kwaliteitskenmerken-invoer'!D18</f>
        <v>6</v>
      </c>
      <c r="E18" s="12" t="str">
        <f>'Kwaliteitskenmerken-invoer'!E18</f>
        <v>Verkeersveiligheid</v>
      </c>
      <c r="F18" s="12" t="str">
        <f>'Kwaliteitskenmerken-invoer'!F18</f>
        <v>Totaal</v>
      </c>
      <c r="G18" s="30">
        <f>IF(ISBLANK('Kwaliteitskenmerken-invoer'!G18),"",'Kwaliteitskenmerken-invoer'!G18)</f>
      </c>
      <c r="H18" s="30">
        <f>IF(ISBLANK('Kwaliteitskenmerken-invoer'!H18),"",'Kwaliteitskenmerken-invoer'!H18)</f>
      </c>
      <c r="I18" s="12" t="str">
        <f>'Kwaliteitskenmerken-invoer'!I18</f>
        <v>Kwalitatief</v>
      </c>
      <c r="J18" s="12" t="str">
        <f>'Kwaliteitskenmerken-invoer'!J18</f>
        <v>Wijkverkeersadviseur</v>
      </c>
      <c r="K18" s="30">
        <f>IF(ISBLANK('Kwaliteitskenmerken-invoer'!K18),"",'Kwaliteitskenmerken-invoer'!K18)</f>
      </c>
      <c r="L18" s="30" t="e">
        <f>IF(ISBLANK('Kwaliteitskenmerken-invoer'!#REF!),"",'Kwaliteitskenmerken-invoer'!#REF!)</f>
        <v>#REF!</v>
      </c>
      <c r="M18" s="30" t="str">
        <f>IF(ISBLANK('Kwaliteitskenmerken-invoer'!M18),"",'Kwaliteitskenmerken-invoer'!M18)</f>
        <v>ja</v>
      </c>
      <c r="N18" s="12" t="str">
        <f>'Kwaliteitskenmerken-invoer'!T18</f>
        <v>Kwalitatief_Score</v>
      </c>
    </row>
    <row r="19" spans="1:14" ht="51">
      <c r="A19" s="12">
        <f>'Kwaliteitskenmerken-invoer'!A19</f>
        <v>18</v>
      </c>
      <c r="B19" s="12" t="str">
        <f>'Kwaliteitskenmerken-invoer'!B19</f>
        <v>Gebruik</v>
      </c>
      <c r="C19" s="12" t="str">
        <f>'Kwaliteitskenmerken-invoer'!C19</f>
        <v>Veiligheid</v>
      </c>
      <c r="D19" s="12">
        <f>'Kwaliteitskenmerken-invoer'!D19</f>
        <v>6</v>
      </c>
      <c r="E19" s="12" t="str">
        <f>'Kwaliteitskenmerken-invoer'!E19</f>
        <v>Verkeersveiligheid</v>
      </c>
      <c r="F19" s="12" t="str">
        <f>'Kwaliteitskenmerken-invoer'!F19</f>
        <v>Op stedelijk niveau: duurzaam veilige inrichting</v>
      </c>
      <c r="G19" s="30" t="str">
        <f>IF(ISBLANK('Kwaliteitskenmerken-invoer'!G19),"",'Kwaliteitskenmerken-invoer'!G19)</f>
        <v>Geen black spots: gevaarlijke punten met meer dan 6 letselongevallen per 3 jaar. Locaties met slechte oversteekbaarheid, veel snelheidsovertredingen, oversteekknelpunten</v>
      </c>
      <c r="H19" s="30" t="str">
        <f>IF(ISBLANK('Kwaliteitskenmerken-invoer'!H19),"",'Kwaliteitskenmerken-invoer'!H19)</f>
        <v>Er zijn één of meer black spots.
</v>
      </c>
      <c r="I19" s="12" t="str">
        <f>'Kwaliteitskenmerken-invoer'!I19</f>
        <v>Kwalitatief</v>
      </c>
      <c r="J19" s="12" t="str">
        <f>'Kwaliteitskenmerken-invoer'!J19</f>
        <v>Wijkverkeersadviseur</v>
      </c>
      <c r="K19" s="30" t="str">
        <f>IF(ISBLANK('Kwaliteitskenmerken-invoer'!K19),"",'Kwaliteitskenmerken-invoer'!K19)</f>
        <v>Viastat https://viastat.via.nl/Default.aspx</v>
      </c>
      <c r="L19" s="30" t="e">
        <f>IF(ISBLANK('Kwaliteitskenmerken-invoer'!#REF!),"",'Kwaliteitskenmerken-invoer'!#REF!)</f>
        <v>#REF!</v>
      </c>
      <c r="M19" s="30">
        <f>IF(ISBLANK('Kwaliteitskenmerken-invoer'!M19),"",'Kwaliteitskenmerken-invoer'!M19)</f>
      </c>
      <c r="N19" s="12" t="str">
        <f>'Kwaliteitskenmerken-invoer'!T19</f>
        <v>Kwalitatief_Score</v>
      </c>
    </row>
    <row r="20" spans="1:14" ht="114.75">
      <c r="A20" s="12">
        <f>'Kwaliteitskenmerken-invoer'!A20</f>
        <v>19</v>
      </c>
      <c r="B20" s="12" t="str">
        <f>'Kwaliteitskenmerken-invoer'!B20</f>
        <v>Gebruik</v>
      </c>
      <c r="C20" s="12" t="str">
        <f>'Kwaliteitskenmerken-invoer'!C20</f>
        <v>Veiligheid</v>
      </c>
      <c r="D20" s="12">
        <f>'Kwaliteitskenmerken-invoer'!D20</f>
        <v>6</v>
      </c>
      <c r="E20" s="12" t="str">
        <f>'Kwaliteitskenmerken-invoer'!E20</f>
        <v>Verkeersveiligheid</v>
      </c>
      <c r="F20" s="12" t="str">
        <f>'Kwaliteitskenmerken-invoer'!F20</f>
        <v>Op wijkniveau: duurzaam veilige inrichting</v>
      </c>
      <c r="G20" s="30" t="str">
        <f>IF(ISBLANK('Kwaliteitskenmerken-invoer'!G20),"",'Kwaliteitskenmerken-invoer'!G20)</f>
        <v>30 km inrichting, inrichting conform duurzaam veilig.
</v>
      </c>
      <c r="H20" s="30" t="str">
        <f>IF(ISBLANK('Kwaliteitskenmerken-invoer'!H20),"",'Kwaliteitskenmerken-invoer'!H20)</f>
        <v>Inrichting niet conform duurzaam veilig. Onder andere rechtstanden langer dan 75 m zonder snelheidsremmende maatregelen. Uitgangspunt beleid: iedere 75 meter is er in een 30 kmgebied een snelheidsremmende maatregel noodzakelijk.
</v>
      </c>
      <c r="I20" s="12" t="str">
        <f>'Kwaliteitskenmerken-invoer'!I20</f>
        <v>Kwalitatief</v>
      </c>
      <c r="J20" s="12" t="str">
        <f>'Kwaliteitskenmerken-invoer'!J20</f>
        <v>Wijkverkeersadviseur</v>
      </c>
      <c r="K20" s="30">
        <f>IF(ISBLANK('Kwaliteitskenmerken-invoer'!K20),"",'Kwaliteitskenmerken-invoer'!K20)</f>
      </c>
      <c r="L20" s="30" t="e">
        <f>IF(ISBLANK('Kwaliteitskenmerken-invoer'!#REF!),"",'Kwaliteitskenmerken-invoer'!#REF!)</f>
        <v>#REF!</v>
      </c>
      <c r="M20" s="30">
        <f>IF(ISBLANK('Kwaliteitskenmerken-invoer'!M20),"",'Kwaliteitskenmerken-invoer'!M20)</f>
      </c>
      <c r="N20" s="12" t="str">
        <f>'Kwaliteitskenmerken-invoer'!T20</f>
        <v>Kwalitatief_Score</v>
      </c>
    </row>
    <row r="21" spans="1:14" ht="12.75">
      <c r="A21" s="12">
        <f>'Kwaliteitskenmerken-invoer'!A21</f>
        <v>20</v>
      </c>
      <c r="B21" s="12" t="str">
        <f>'Kwaliteitskenmerken-invoer'!B21</f>
        <v>Gebruik</v>
      </c>
      <c r="C21" s="12" t="str">
        <f>'Kwaliteitskenmerken-invoer'!C21</f>
        <v>Veiligheid</v>
      </c>
      <c r="D21" s="12">
        <f>'Kwaliteitskenmerken-invoer'!D21</f>
        <v>7</v>
      </c>
      <c r="E21" s="12" t="str">
        <f>'Kwaliteitskenmerken-invoer'!E21</f>
        <v>Sociale veiligheid</v>
      </c>
      <c r="F21" s="12" t="str">
        <f>'Kwaliteitskenmerken-invoer'!F21</f>
        <v>Totaal</v>
      </c>
      <c r="G21" s="30">
        <f>IF(ISBLANK('Kwaliteitskenmerken-invoer'!G21),"",'Kwaliteitskenmerken-invoer'!G21)</f>
      </c>
      <c r="H21" s="30">
        <f>IF(ISBLANK('Kwaliteitskenmerken-invoer'!H21),"",'Kwaliteitskenmerken-invoer'!H21)</f>
      </c>
      <c r="I21" s="12" t="str">
        <f>'Kwaliteitskenmerken-invoer'!I21</f>
        <v>Kwalitatief</v>
      </c>
      <c r="J21" s="12" t="str">
        <f>'Kwaliteitskenmerken-invoer'!J21</f>
        <v>Wijkveiligheidsadviseur</v>
      </c>
      <c r="K21" s="30">
        <f>IF(ISBLANK('Kwaliteitskenmerken-invoer'!K21),"",'Kwaliteitskenmerken-invoer'!K21)</f>
      </c>
      <c r="L21" s="30" t="e">
        <f>IF(ISBLANK('Kwaliteitskenmerken-invoer'!#REF!),"",'Kwaliteitskenmerken-invoer'!#REF!)</f>
        <v>#REF!</v>
      </c>
      <c r="M21" s="30" t="str">
        <f>IF(ISBLANK('Kwaliteitskenmerken-invoer'!M21),"",'Kwaliteitskenmerken-invoer'!M21)</f>
        <v>ja</v>
      </c>
      <c r="N21" s="12" t="str">
        <f>'Kwaliteitskenmerken-invoer'!T21</f>
        <v>Kwalitatief_Score</v>
      </c>
    </row>
    <row r="22" spans="1:14" ht="89.25">
      <c r="A22" s="12">
        <f>'Kwaliteitskenmerken-invoer'!A22</f>
        <v>21</v>
      </c>
      <c r="B22" s="12" t="str">
        <f>'Kwaliteitskenmerken-invoer'!B22</f>
        <v>Gebruik</v>
      </c>
      <c r="C22" s="12" t="str">
        <f>'Kwaliteitskenmerken-invoer'!C22</f>
        <v>Veiligheid</v>
      </c>
      <c r="D22" s="12">
        <f>'Kwaliteitskenmerken-invoer'!D22</f>
        <v>7</v>
      </c>
      <c r="E22" s="12" t="str">
        <f>'Kwaliteitskenmerken-invoer'!E22</f>
        <v>Sociale veiligheid</v>
      </c>
      <c r="F22" s="12" t="str">
        <f>'Kwaliteitskenmerken-invoer'!F22</f>
        <v>Geen enge / onoverzichtelijke en  slecht verlichte plekken</v>
      </c>
      <c r="G22" s="30" t="str">
        <f>IF(ISBLANK('Kwaliteitskenmerken-invoer'!G22),"",'Kwaliteitskenmerken-invoer'!G22)</f>
        <v>Er zijn geen enge / onoverzichtelijke en slecht verlichte plekken in de buurt o.b.v. grote incidenten op bepaalde plekken obv de incidentenregistratie van de politie.
</v>
      </c>
      <c r="H22" s="30" t="str">
        <f>IF(ISBLANK('Kwaliteitskenmerken-invoer'!H22),"",'Kwaliteitskenmerken-invoer'!H22)</f>
        <v>Als er 1 plek te classificeren is als eng / onoverzichtelijk/ slecht verlicht of er is recent een groot incident geweest dan scoort buurt onvoldoende.
</v>
      </c>
      <c r="I22" s="12" t="str">
        <f>'Kwaliteitskenmerken-invoer'!I22</f>
        <v>Kwalitatief</v>
      </c>
      <c r="J22" s="12" t="str">
        <f>'Kwaliteitskenmerken-invoer'!J22</f>
        <v>Wijkveiligheidsadviseur</v>
      </c>
      <c r="K22" s="30" t="str">
        <f>IF(ISBLANK('Kwaliteitskenmerken-invoer'!K22),"",'Kwaliteitskenmerken-invoer'!K22)</f>
        <v>http://utrecht.buurtmonitor.nl/ : Module Veiligheid (34 gebieden) - 2-jaarlijkse ondernemersenquête veiligheidsbeleving waar - Straks : Zaaksysteem: Veiligheid</v>
      </c>
      <c r="L22" s="30" t="e">
        <f>IF(ISBLANK('Kwaliteitskenmerken-invoer'!#REF!),"",'Kwaliteitskenmerken-invoer'!#REF!)</f>
        <v>#REF!</v>
      </c>
      <c r="M22" s="30">
        <f>IF(ISBLANK('Kwaliteitskenmerken-invoer'!M22),"",'Kwaliteitskenmerken-invoer'!M22)</f>
      </c>
      <c r="N22" s="12" t="str">
        <f>'Kwaliteitskenmerken-invoer'!T22</f>
        <v>Kwalitatief_Score</v>
      </c>
    </row>
    <row r="23" spans="1:14" ht="76.5">
      <c r="A23" s="12">
        <f>'Kwaliteitskenmerken-invoer'!A23</f>
        <v>22</v>
      </c>
      <c r="B23" s="12" t="str">
        <f>'Kwaliteitskenmerken-invoer'!B23</f>
        <v>Gebruik</v>
      </c>
      <c r="C23" s="12" t="str">
        <f>'Kwaliteitskenmerken-invoer'!C23</f>
        <v>Veiligheid</v>
      </c>
      <c r="D23" s="12">
        <f>'Kwaliteitskenmerken-invoer'!D23</f>
        <v>7</v>
      </c>
      <c r="E23" s="12" t="str">
        <f>'Kwaliteitskenmerken-invoer'!E23</f>
        <v>Sociale veiligheid</v>
      </c>
      <c r="F23" s="12" t="str">
        <f>'Kwaliteitskenmerken-invoer'!F23</f>
        <v>Tunnels en onderdoorgangen voor langzaam verkeer zijn sociaal veilig en goed verlicht</v>
      </c>
      <c r="G23" s="30" t="str">
        <f>IF(ISBLANK('Kwaliteitskenmerken-invoer'!G23),"",'Kwaliteitskenmerken-invoer'!G23)</f>
        <v>Tunnels en onderdoorgangen voldoen aan richtlijnen handboek politiekeurmerk voor nieuwbouw (p.47 van handboek)</v>
      </c>
      <c r="H23" s="30" t="str">
        <f>IF(ISBLANK('Kwaliteitskenmerken-invoer'!H23),"",'Kwaliteitskenmerken-invoer'!H23)</f>
        <v>minimaal 1 tunnel of onderdoorgangen voldoet niet aan de richtlijnen uit het handboek politiekeurmerk voor nieuwbouw (p.47 van handboek)
</v>
      </c>
      <c r="I23" s="12" t="str">
        <f>'Kwaliteitskenmerken-invoer'!I23</f>
        <v>Kwalitatief</v>
      </c>
      <c r="J23" s="12" t="str">
        <f>'Kwaliteitskenmerken-invoer'!J23</f>
        <v>Wijkveiligheidsadviseur</v>
      </c>
      <c r="K23" s="30" t="str">
        <f>IF(ISBLANK('Kwaliteitskenmerken-invoer'!K23),"",'Kwaliteitskenmerken-invoer'!K23)</f>
        <v>handboek politiekeurmerk voor nieuwbouw (p.47) "P:\SO\SO\KaderNotaOpenbareRuimte\Fase 2 kennis vergaren\stad\0-meting\criteria\7. sociale veiligheid\overige info sociale veiligheid\bijlage criteria 7 Politiekeurmerk Sociale Veiligheid.pdf"
</v>
      </c>
      <c r="L23" s="30" t="e">
        <f>IF(ISBLANK('Kwaliteitskenmerken-invoer'!#REF!),"",'Kwaliteitskenmerken-invoer'!#REF!)</f>
        <v>#REF!</v>
      </c>
      <c r="M23" s="30">
        <f>IF(ISBLANK('Kwaliteitskenmerken-invoer'!M23),"",'Kwaliteitskenmerken-invoer'!M23)</f>
      </c>
      <c r="N23" s="12" t="str">
        <f>'Kwaliteitskenmerken-invoer'!T23</f>
        <v>Kwalitatief_Score</v>
      </c>
    </row>
    <row r="24" spans="1:14" ht="51">
      <c r="A24" s="12">
        <f>'Kwaliteitskenmerken-invoer'!A24</f>
        <v>23</v>
      </c>
      <c r="B24" s="12" t="str">
        <f>'Kwaliteitskenmerken-invoer'!B24</f>
        <v>Gebruik</v>
      </c>
      <c r="C24" s="12" t="str">
        <f>'Kwaliteitskenmerken-invoer'!C24</f>
        <v>Veiligheid</v>
      </c>
      <c r="D24" s="12">
        <f>'Kwaliteitskenmerken-invoer'!D24</f>
        <v>7</v>
      </c>
      <c r="E24" s="12" t="str">
        <f>'Kwaliteitskenmerken-invoer'!E24</f>
        <v>Sociale veiligheid</v>
      </c>
      <c r="F24" s="12" t="str">
        <f>'Kwaliteitskenmerken-invoer'!F24</f>
        <v>De parkeergelegenheid in de open lucht is veilig door zicht op de geparkeerde auto's vanuit woningen</v>
      </c>
      <c r="G24" s="30" t="str">
        <f>IF(ISBLANK('Kwaliteitskenmerken-invoer'!G24),"",'Kwaliteitskenmerken-invoer'!G24)</f>
        <v>Onveilige parkeerplekken obv de incidentenregistratie van de politie (hotspots, inbraken) en obv expertjudgement (wijkkennis)</v>
      </c>
      <c r="H24" s="30" t="str">
        <f>IF(ISBLANK('Kwaliteitskenmerken-invoer'!H24),"",'Kwaliteitskenmerken-invoer'!H24)</f>
        <v>Geen ondergrens voor omdat het erg wijk/buurt afhankelijk is of het een "probleem" is.</v>
      </c>
      <c r="I24" s="12" t="str">
        <f>'Kwaliteitskenmerken-invoer'!I24</f>
        <v>Kwalitatief</v>
      </c>
      <c r="J24" s="12" t="str">
        <f>'Kwaliteitskenmerken-invoer'!J24</f>
        <v>Wijkveiligheidsadviseur</v>
      </c>
      <c r="K24" s="30" t="str">
        <f>IF(ISBLANK('Kwaliteitskenmerken-invoer'!K24),"",'Kwaliteitskenmerken-invoer'!K24)</f>
        <v>Politiegegevens (Dagmonitor alleen beschikbaar Wijkveiligheidsadviseur)
http://utrecht.buurtmonitor.nl/ : Module Veiligheid (34 gebieden)</v>
      </c>
      <c r="L24" s="30" t="e">
        <f>IF(ISBLANK('Kwaliteitskenmerken-invoer'!#REF!),"",'Kwaliteitskenmerken-invoer'!#REF!)</f>
        <v>#REF!</v>
      </c>
      <c r="M24" s="30">
        <f>IF(ISBLANK('Kwaliteitskenmerken-invoer'!M24),"",'Kwaliteitskenmerken-invoer'!M24)</f>
      </c>
      <c r="N24" s="12" t="str">
        <f>'Kwaliteitskenmerken-invoer'!T24</f>
        <v>Kwalitatief_Score</v>
      </c>
    </row>
    <row r="25" spans="1:14" ht="63.75">
      <c r="A25" s="12">
        <f>'Kwaliteitskenmerken-invoer'!A25</f>
        <v>24</v>
      </c>
      <c r="B25" s="12" t="str">
        <f>'Kwaliteitskenmerken-invoer'!B25</f>
        <v>Gebruik</v>
      </c>
      <c r="C25" s="12" t="str">
        <f>'Kwaliteitskenmerken-invoer'!C25</f>
        <v>Veiligheid</v>
      </c>
      <c r="D25" s="12">
        <f>'Kwaliteitskenmerken-invoer'!D25</f>
        <v>7</v>
      </c>
      <c r="E25" s="12" t="str">
        <f>'Kwaliteitskenmerken-invoer'!E25</f>
        <v>Sociale veiligheid</v>
      </c>
      <c r="F25" s="12" t="str">
        <f>'Kwaliteitskenmerken-invoer'!F25</f>
        <v>Woongebieden: het antwoord van de bewoners van Utrecht in de buurten op de vragen "voelt u zich vaak onveilig in uw buurt? in de bewonersenquête van 2013 ligt boven het gemiddelde voor de hele stad</v>
      </c>
      <c r="G25" s="30" t="str">
        <f>IF(ISBLANK('Kwaliteitskenmerken-invoer'!G25),"",'Kwaliteitskenmerken-invoer'!G25)</f>
        <v>Woongebieden: antwoorden van de bewoners op subwijkniveau vergelijken met het gemiddelde voor Utrecht (is laagste schaalniveau in Wistudata</v>
      </c>
      <c r="H25" s="30" t="str">
        <f>IF(ISBLANK('Kwaliteitskenmerken-invoer'!H25),"",'Kwaliteitskenmerken-invoer'!H25)</f>
        <v>Woongebieden: % inwoners dat de subwijk vaak als onveilig classificeert in de inwonersenquête is hoger dan het Utrechtse gemiddelde</v>
      </c>
      <c r="I25" s="12" t="str">
        <f>'Kwaliteitskenmerken-invoer'!I25</f>
        <v>Kwalitatief</v>
      </c>
      <c r="J25" s="12" t="str">
        <f>'Kwaliteitskenmerken-invoer'!J25</f>
        <v>Wijkveiligheidsadviseur</v>
      </c>
      <c r="K25" s="30" t="str">
        <f>IF(ISBLANK('Kwaliteitskenmerken-invoer'!K25),"",'Kwaliteitskenmerken-invoer'!K25)</f>
        <v>Wistudata op subwijkniveau (34 gebieden</v>
      </c>
      <c r="L25" s="30" t="e">
        <f>IF(ISBLANK('Kwaliteitskenmerken-invoer'!#REF!),"",'Kwaliteitskenmerken-invoer'!#REF!)</f>
        <v>#REF!</v>
      </c>
      <c r="M25" s="30">
        <f>IF(ISBLANK('Kwaliteitskenmerken-invoer'!M25),"",'Kwaliteitskenmerken-invoer'!M25)</f>
      </c>
      <c r="N25" s="12" t="str">
        <f>'Kwaliteitskenmerken-invoer'!T25</f>
        <v>Kwalitatief_Score</v>
      </c>
    </row>
    <row r="26" spans="1:14" ht="38.25">
      <c r="A26" s="12">
        <f>'Kwaliteitskenmerken-invoer'!A26</f>
        <v>25</v>
      </c>
      <c r="B26" s="12" t="str">
        <f>'Kwaliteitskenmerken-invoer'!B26</f>
        <v>Gebruik</v>
      </c>
      <c r="C26" s="12" t="str">
        <f>'Kwaliteitskenmerken-invoer'!C26</f>
        <v>Veiligheid</v>
      </c>
      <c r="D26" s="12">
        <f>'Kwaliteitskenmerken-invoer'!D26</f>
        <v>8</v>
      </c>
      <c r="E26" s="12" t="str">
        <f>'Kwaliteitskenmerken-invoer'!E26</f>
        <v>Technische veiligheid van speelobjecten</v>
      </c>
      <c r="F26" s="12" t="str">
        <f>'Kwaliteitskenmerken-invoer'!F26</f>
        <v>Veiligheid van speelobjecten – plekken</v>
      </c>
      <c r="G26" s="30" t="str">
        <f>IF(ISBLANK('Kwaliteitskenmerken-invoer'!G26),"",'Kwaliteitskenmerken-invoer'!G26)</f>
        <v>Speelobjecten voldoen aan de eisen van het attractiebesluit 
</v>
      </c>
      <c r="H26" s="30" t="str">
        <f>IF(ISBLANK('Kwaliteitskenmerken-invoer'!H26),"",'Kwaliteitskenmerken-invoer'!H26)</f>
        <v>Speelvoorzieningen voldoen niet aan eisen van het attractiebesluit.</v>
      </c>
      <c r="I26" s="12" t="str">
        <f>'Kwaliteitskenmerken-invoer'!I26</f>
        <v>Kwantitatief</v>
      </c>
      <c r="J26" s="12" t="str">
        <f>'Kwaliteitskenmerken-invoer'!J26</f>
        <v>Vakgroepbeheerder Spelen John Zom
(+Arjen Kruithof)</v>
      </c>
      <c r="K26" s="30" t="str">
        <f>IF(ISBLANK('Kwaliteitskenmerken-invoer'!K26),"",'Kwaliteitskenmerken-invoer'!K26)</f>
        <v>Beheersysteem Accress kopie bron</v>
      </c>
      <c r="L26" s="30" t="e">
        <f>IF(ISBLANK('Kwaliteitskenmerken-invoer'!#REF!),"",'Kwaliteitskenmerken-invoer'!#REF!)</f>
        <v>#REF!</v>
      </c>
      <c r="M26" s="30" t="str">
        <f>IF(ISBLANK('Kwaliteitskenmerken-invoer'!M26),"",'Kwaliteitskenmerken-invoer'!M26)</f>
        <v>ja</v>
      </c>
      <c r="N26" s="12" t="str">
        <f>'Kwaliteitskenmerken-invoer'!T26</f>
        <v>geen (alles voldoende)-in KIOR_score</v>
      </c>
    </row>
    <row r="27" spans="1:14" ht="63.75">
      <c r="A27" s="12">
        <f>'Kwaliteitskenmerken-invoer'!A27</f>
        <v>26</v>
      </c>
      <c r="B27" s="12" t="str">
        <f>'Kwaliteitskenmerken-invoer'!B27</f>
        <v>Inrichting</v>
      </c>
      <c r="C27" s="12" t="str">
        <f>'Kwaliteitskenmerken-invoer'!C27</f>
        <v>Materialen</v>
      </c>
      <c r="D27" s="12">
        <f>'Kwaliteitskenmerken-invoer'!D27</f>
        <v>9</v>
      </c>
      <c r="E27" s="12" t="str">
        <f>'Kwaliteitskenmerken-invoer'!E27</f>
        <v>Materiaal rijweg, parkeervakken en trottoir</v>
      </c>
      <c r="F27" s="12" t="str">
        <f>'Kwaliteitskenmerken-invoer'!F27</f>
        <v>Conform materialen sferenkaart HIOR en atlas LR/ Vleuterweide en Openbaar Ruimteplan Binnenstad  </v>
      </c>
      <c r="G27" s="30" t="str">
        <f>IF(ISBLANK('Kwaliteitskenmerken-invoer'!G27),"",'Kwaliteitskenmerken-invoer'!G27)</f>
        <v>Verharding voor rijweg woonstraten &gt; 90% conform materialen HIOR en atlas LR/ Vleuterweide en Openbaar Ruimteplan Binnenstad  
</v>
      </c>
      <c r="H27" s="30" t="str">
        <f>IF(ISBLANK('Kwaliteitskenmerken-invoer'!H27),"",'Kwaliteitskenmerken-invoer'!H27)</f>
        <v>&gt; 10% wijkt af van materialen</v>
      </c>
      <c r="I27" s="12" t="str">
        <f>'Kwaliteitskenmerken-invoer'!I27</f>
        <v>Kwantitatief</v>
      </c>
      <c r="J27" s="12" t="str">
        <f>'Kwaliteitskenmerken-invoer'!J27</f>
        <v>Vakgroepbeheerder Wegen (+Casper Roelofs +Arjen Kruithof)</v>
      </c>
      <c r="K27" s="30" t="str">
        <f>IF(ISBLANK('Kwaliteitskenmerken-invoer'!K27),"",'Kwaliteitskenmerken-invoer'!K27)</f>
        <v>Beheersysteem wegen/ Viavieuw
gebruiksfunctie woonerf, wijkstraat, buurtontsluiting en bedrijventerrein  (notitie criteria 8) 
</v>
      </c>
      <c r="L27" s="30" t="e">
        <f>IF(ISBLANK('Kwaliteitskenmerken-invoer'!#REF!),"",'Kwaliteitskenmerken-invoer'!#REF!)</f>
        <v>#REF!</v>
      </c>
      <c r="M27" s="30" t="str">
        <f>IF(ISBLANK('Kwaliteitskenmerken-invoer'!M27),"",'Kwaliteitskenmerken-invoer'!M27)</f>
        <v>ja</v>
      </c>
      <c r="N27" s="12" t="str">
        <f>'Kwaliteitskenmerken-invoer'!T27</f>
        <v>GIS_Score</v>
      </c>
    </row>
    <row r="28" spans="1:14" ht="25.5">
      <c r="A28" s="12">
        <f>'Kwaliteitskenmerken-invoer'!A28</f>
        <v>27</v>
      </c>
      <c r="B28" s="12" t="str">
        <f>'Kwaliteitskenmerken-invoer'!B28</f>
        <v>Inrichting</v>
      </c>
      <c r="C28" s="12" t="str">
        <f>'Kwaliteitskenmerken-invoer'!C28</f>
        <v>Materialen</v>
      </c>
      <c r="D28" s="12">
        <f>'Kwaliteitskenmerken-invoer'!D28</f>
        <v>10</v>
      </c>
      <c r="E28" s="12" t="str">
        <f>'Kwaliteitskenmerken-invoer'!E28</f>
        <v>Lichtmasten</v>
      </c>
      <c r="F28" s="12" t="str">
        <f>'Kwaliteitskenmerken-invoer'!F28</f>
        <v>Totaal</v>
      </c>
      <c r="G28" s="30">
        <f>IF(ISBLANK('Kwaliteitskenmerken-invoer'!G28),"",'Kwaliteitskenmerken-invoer'!G28)</f>
      </c>
      <c r="H28" s="30">
        <f>IF(ISBLANK('Kwaliteitskenmerken-invoer'!H28),"",'Kwaliteitskenmerken-invoer'!H28)</f>
      </c>
      <c r="I28" s="12" t="str">
        <f>'Kwaliteitskenmerken-invoer'!I28</f>
        <v>Kwantitatief</v>
      </c>
      <c r="J28" s="12" t="str">
        <f>'Kwaliteitskenmerken-invoer'!J28</f>
        <v>Vakgroepbeheerder verlichting (+Casper Roelofs)</v>
      </c>
      <c r="K28" s="30">
        <f>IF(ISBLANK('Kwaliteitskenmerken-invoer'!K28),"",'Kwaliteitskenmerken-invoer'!K28)</f>
      </c>
      <c r="L28" s="30" t="e">
        <f>IF(ISBLANK('Kwaliteitskenmerken-invoer'!#REF!),"",'Kwaliteitskenmerken-invoer'!#REF!)</f>
        <v>#REF!</v>
      </c>
      <c r="M28" s="30" t="str">
        <f>IF(ISBLANK('Kwaliteitskenmerken-invoer'!M28),"",'Kwaliteitskenmerken-invoer'!M28)</f>
        <v>ja</v>
      </c>
      <c r="N28" s="12" t="str">
        <f>'Kwaliteitskenmerken-invoer'!T28</f>
        <v>GIS_Score</v>
      </c>
    </row>
    <row r="29" spans="1:14" ht="51">
      <c r="A29" s="12">
        <f>'Kwaliteitskenmerken-invoer'!A29</f>
        <v>28</v>
      </c>
      <c r="B29" s="12" t="str">
        <f>'Kwaliteitskenmerken-invoer'!B29</f>
        <v>Inrichting</v>
      </c>
      <c r="C29" s="12" t="str">
        <f>'Kwaliteitskenmerken-invoer'!C29</f>
        <v>Materialen</v>
      </c>
      <c r="D29" s="12">
        <f>'Kwaliteitskenmerken-invoer'!D29</f>
        <v>10</v>
      </c>
      <c r="E29" s="12" t="str">
        <f>'Kwaliteitskenmerken-invoer'!E29</f>
        <v>Lichtmasten</v>
      </c>
      <c r="F29" s="12" t="str">
        <f>'Kwaliteitskenmerken-invoer'!F29</f>
        <v>Lichtmasten in woonstraten conform materialen sferenkaart HIOR  en atlas LR/ Vleuterweide en Openbaar Ruimteplan Binnenstad  (hoogte)</v>
      </c>
      <c r="G29" s="30" t="str">
        <f>IF(ISBLANK('Kwaliteitskenmerken-invoer'!G29),"",'Kwaliteitskenmerken-invoer'!G29)</f>
        <v>voor woonstraten &gt; 90% conform materialen sferenkaart  en atlas LR/ Vleuterweide en Openbaar Ruimteplan Binnenstad  
</v>
      </c>
      <c r="H29" s="30" t="str">
        <f>IF(ISBLANK('Kwaliteitskenmerken-invoer'!H29),"",'Kwaliteitskenmerken-invoer'!H29)</f>
        <v>10 % wijkt af van materialen 
</v>
      </c>
      <c r="I29" s="12" t="str">
        <f>'Kwaliteitskenmerken-invoer'!I29</f>
        <v>Kwantitatief</v>
      </c>
      <c r="J29" s="12" t="str">
        <f>'Kwaliteitskenmerken-invoer'!J29</f>
        <v>Vakgroepbeheerder verlichting  (+Casper Roelofs+Arjen Kruithof)
Ook op kaart Casper Roelofs</v>
      </c>
      <c r="K29" s="30" t="str">
        <f>IF(ISBLANK('Kwaliteitskenmerken-invoer'!K29),"",'Kwaliteitskenmerken-invoer'!K29)</f>
        <v>Beheersysteem Viaview Beheersysteem OV MS
woonerf, wijkstraat, buurtontsluiting en bedrijventerrein
≤ 6 m</v>
      </c>
      <c r="L29" s="30" t="e">
        <f>IF(ISBLANK('Kwaliteitskenmerken-invoer'!#REF!),"",'Kwaliteitskenmerken-invoer'!#REF!)</f>
        <v>#REF!</v>
      </c>
      <c r="M29" s="30">
        <f>IF(ISBLANK('Kwaliteitskenmerken-invoer'!M29),"",'Kwaliteitskenmerken-invoer'!M29)</f>
      </c>
      <c r="N29" s="12" t="str">
        <f>'Kwaliteitskenmerken-invoer'!T29</f>
        <v>GIS_Score</v>
      </c>
    </row>
    <row r="30" spans="1:14" ht="76.5">
      <c r="A30" s="12">
        <f>'Kwaliteitskenmerken-invoer'!A30</f>
        <v>29</v>
      </c>
      <c r="B30" s="12" t="str">
        <f>'Kwaliteitskenmerken-invoer'!B30</f>
        <v>Inrichting</v>
      </c>
      <c r="C30" s="12" t="str">
        <f>'Kwaliteitskenmerken-invoer'!C30</f>
        <v>Materialen</v>
      </c>
      <c r="D30" s="12">
        <f>'Kwaliteitskenmerken-invoer'!D30</f>
        <v>10</v>
      </c>
      <c r="E30" s="12" t="str">
        <f>'Kwaliteitskenmerken-invoer'!E30</f>
        <v>Lichtmasten</v>
      </c>
      <c r="F30" s="12" t="str">
        <f>'Kwaliteitskenmerken-invoer'!F30</f>
        <v>Lichtmasten in woonstraten conform materialen sferenkaart HIOR (armatuur)</v>
      </c>
      <c r="G30" s="30" t="str">
        <f>IF(ISBLANK('Kwaliteitskenmerken-invoer'!G30),"",'Kwaliteitskenmerken-invoer'!G30)</f>
        <v>voor woonstraten &gt; 90% conform materialen sferenkaart  en atlas LR/ Vleuterweide en Openbaar Ruimteplan Binnenstad  
</v>
      </c>
      <c r="H30" s="30" t="str">
        <f>IF(ISBLANK('Kwaliteitskenmerken-invoer'!H30),"",'Kwaliteitskenmerken-invoer'!H30)</f>
        <v>10 % wijkt af van materialen 
</v>
      </c>
      <c r="I30" s="12" t="str">
        <f>'Kwaliteitskenmerken-invoer'!I30</f>
        <v>Kwantitatief</v>
      </c>
      <c r="J30" s="12" t="str">
        <f>'Kwaliteitskenmerken-invoer'!J30</f>
        <v>Vakgroepbeheerder verlichting  (+Casper Roelofs+Arjen Kruithof)
Ook op kaart Casper Roelofs</v>
      </c>
      <c r="K30" s="30" t="str">
        <f>IF(ISBLANK('Kwaliteitskenmerken-invoer'!K30),"",'Kwaliteitskenmerken-invoer'!K30)</f>
        <v>Beheersysteem Viaview Beheersysteem OV MS
woonerf, wijkstraat, buurtontsluiting en bedrijventerrein
- Alura, Leidsche Rijn, Utrecht, Friso kramer,  residium,2310, Kio, Pima, Gamma-Laterne, Altstadt,Pyke Koch, Rech City, Steeg 
</v>
      </c>
      <c r="L30" s="30" t="e">
        <f>IF(ISBLANK('Kwaliteitskenmerken-invoer'!#REF!),"",'Kwaliteitskenmerken-invoer'!#REF!)</f>
        <v>#REF!</v>
      </c>
      <c r="M30" s="30">
        <f>IF(ISBLANK('Kwaliteitskenmerken-invoer'!M30),"",'Kwaliteitskenmerken-invoer'!M30)</f>
      </c>
      <c r="N30" s="12" t="str">
        <f>'Kwaliteitskenmerken-invoer'!T30</f>
        <v>GIS_Score</v>
      </c>
    </row>
    <row r="31" spans="1:14" ht="63.75">
      <c r="A31" s="12">
        <f>'Kwaliteitskenmerken-invoer'!A31</f>
        <v>30</v>
      </c>
      <c r="B31" s="12" t="str">
        <f>'Kwaliteitskenmerken-invoer'!B31</f>
        <v>Inrichting</v>
      </c>
      <c r="C31" s="12" t="str">
        <f>'Kwaliteitskenmerken-invoer'!C31</f>
        <v>Materialen</v>
      </c>
      <c r="D31" s="12">
        <f>'Kwaliteitskenmerken-invoer'!D31</f>
        <v>10</v>
      </c>
      <c r="E31" s="12" t="str">
        <f>'Kwaliteitskenmerken-invoer'!E31</f>
        <v>Lichtmasten</v>
      </c>
      <c r="F31" s="12" t="str">
        <f>'Kwaliteitskenmerken-invoer'!F31</f>
        <v>Lichtmasten in wijkontsluitingswegen conform materialen sferenkaart HIOR en atlas LR/ Vleuterweide en Openbaar Ruimteplan Binnenstad   (hoogte) 
</v>
      </c>
      <c r="G31" s="30" t="str">
        <f>IF(ISBLANK('Kwaliteitskenmerken-invoer'!G31),"",'Kwaliteitskenmerken-invoer'!G31)</f>
        <v>Voor wijkontsluitingswegen &gt; 90% conform materialen sferenkaart  en atlas LR/ Vleuterweide en Openbaar Ruimteplan Binnenstad  </v>
      </c>
      <c r="H31" s="30" t="str">
        <f>IF(ISBLANK('Kwaliteitskenmerken-invoer'!H31),"",'Kwaliteitskenmerken-invoer'!H31)</f>
        <v>10 % wijkt af van materialen 
</v>
      </c>
      <c r="I31" s="12" t="str">
        <f>'Kwaliteitskenmerken-invoer'!I31</f>
        <v>Geen onderdeel quickscan</v>
      </c>
      <c r="J31" s="12" t="str">
        <f>'Kwaliteitskenmerken-invoer'!J31</f>
        <v>Vakgroepbeheerder verlichting  (+Casper Roelofs+Arjen Kruithof)
Ook op kaart Casper Roelofs</v>
      </c>
      <c r="K31" s="30" t="str">
        <f>IF(ISBLANK('Kwaliteitskenmerken-invoer'!K31),"",'Kwaliteitskenmerken-invoer'!K31)</f>
        <v>Beheersysteem Viaview Wijkontsluitingsweg Beheersysteem OV MS
≤ 8 m</v>
      </c>
      <c r="L31" s="30" t="e">
        <f>IF(ISBLANK('Kwaliteitskenmerken-invoer'!#REF!),"",'Kwaliteitskenmerken-invoer'!#REF!)</f>
        <v>#REF!</v>
      </c>
      <c r="M31" s="30">
        <f>IF(ISBLANK('Kwaliteitskenmerken-invoer'!M31),"",'Kwaliteitskenmerken-invoer'!M31)</f>
      </c>
      <c r="N31" s="12" t="str">
        <f>'Kwaliteitskenmerken-invoer'!T31</f>
        <v>GIS_Score</v>
      </c>
    </row>
    <row r="32" spans="1:14" ht="51">
      <c r="A32" s="12">
        <f>'Kwaliteitskenmerken-invoer'!A32</f>
        <v>31</v>
      </c>
      <c r="B32" s="12" t="str">
        <f>'Kwaliteitskenmerken-invoer'!B32</f>
        <v>Inrichting</v>
      </c>
      <c r="C32" s="12" t="str">
        <f>'Kwaliteitskenmerken-invoer'!C32</f>
        <v>Materialen</v>
      </c>
      <c r="D32" s="12">
        <f>'Kwaliteitskenmerken-invoer'!D32</f>
        <v>10</v>
      </c>
      <c r="E32" s="12" t="str">
        <f>'Kwaliteitskenmerken-invoer'!E32</f>
        <v>Lichtmasten</v>
      </c>
      <c r="F32" s="12" t="str">
        <f>'Kwaliteitskenmerken-invoer'!F32</f>
        <v>Lichtmasten in wijkontsluitingswegen conform materialen sferenkaart HIOR (armatuur)
</v>
      </c>
      <c r="G32" s="30" t="str">
        <f>IF(ISBLANK('Kwaliteitskenmerken-invoer'!G32),"",'Kwaliteitskenmerken-invoer'!G32)</f>
        <v>Voor wijkontsluitingswegen &gt; 90% conform materialen sferenkaart  en atlas LR/ Vleuterweide en Openbaar Ruimteplan Binnenstad  </v>
      </c>
      <c r="H32" s="30" t="str">
        <f>IF(ISBLANK('Kwaliteitskenmerken-invoer'!H32),"",'Kwaliteitskenmerken-invoer'!H32)</f>
        <v>10 % wijkt af van materialen 
</v>
      </c>
      <c r="I32" s="12" t="str">
        <f>'Kwaliteitskenmerken-invoer'!I32</f>
        <v>Geen onderdeel quickscan</v>
      </c>
      <c r="J32" s="12" t="str">
        <f>'Kwaliteitskenmerken-invoer'!J32</f>
        <v>Vakgroepbeheerder verlichting  (+Casper Roelofs+Arjen Kruithof)</v>
      </c>
      <c r="K32" s="30" t="str">
        <f>IF(ISBLANK('Kwaliteitskenmerken-invoer'!K32),"",'Kwaliteitskenmerken-invoer'!K32)</f>
        <v>Beheersysteem Viaview Wijkontsluitingsweg Beheersysteem OV MS
residium, Lura 2132, Singel </v>
      </c>
      <c r="L32" s="30" t="e">
        <f>IF(ISBLANK('Kwaliteitskenmerken-invoer'!#REF!),"",'Kwaliteitskenmerken-invoer'!#REF!)</f>
        <v>#REF!</v>
      </c>
      <c r="M32" s="30">
        <f>IF(ISBLANK('Kwaliteitskenmerken-invoer'!M32),"",'Kwaliteitskenmerken-invoer'!M32)</f>
      </c>
      <c r="N32" s="12" t="str">
        <f>'Kwaliteitskenmerken-invoer'!T32</f>
        <v>GIS_Score</v>
      </c>
    </row>
    <row r="33" spans="1:14" ht="63.75">
      <c r="A33" s="12">
        <f>'Kwaliteitskenmerken-invoer'!A33</f>
        <v>32</v>
      </c>
      <c r="B33" s="12" t="str">
        <f>'Kwaliteitskenmerken-invoer'!B33</f>
        <v>Inrichting</v>
      </c>
      <c r="C33" s="12" t="str">
        <f>'Kwaliteitskenmerken-invoer'!C33</f>
        <v>Materialen</v>
      </c>
      <c r="D33" s="12">
        <f>'Kwaliteitskenmerken-invoer'!D33</f>
        <v>10</v>
      </c>
      <c r="E33" s="12" t="str">
        <f>'Kwaliteitskenmerken-invoer'!E33</f>
        <v>Lichtmasten</v>
      </c>
      <c r="F33" s="12" t="str">
        <f>'Kwaliteitskenmerken-invoer'!F33</f>
        <v>Lichtmasten in hoofdstructuurwegen conform materialen sferenkaart HIOR en atlas LR/ Vleuterweide en Openbaar Ruimteplan Binnenstad   (hoogte)
</v>
      </c>
      <c r="G33" s="30" t="str">
        <f>IF(ISBLANK('Kwaliteitskenmerken-invoer'!G33),"",'Kwaliteitskenmerken-invoer'!G33)</f>
        <v>Voor hoofdstructuurwegen &gt; 90% conform materialen sferenkaart  en atlas LR/ Vleuterweide en Openbaar Ruimteplan Binnenstad  </v>
      </c>
      <c r="H33" s="30" t="str">
        <f>IF(ISBLANK('Kwaliteitskenmerken-invoer'!H33),"",'Kwaliteitskenmerken-invoer'!H33)</f>
        <v>10 % wijkt af van materialen 
</v>
      </c>
      <c r="I33" s="12" t="str">
        <f>'Kwaliteitskenmerken-invoer'!I33</f>
        <v>Geen onderdeel quickscan</v>
      </c>
      <c r="J33" s="12" t="str">
        <f>'Kwaliteitskenmerken-invoer'!J33</f>
        <v>Vakgroepbeheerder verlichting  (+Casper Roelofs+Arjen Kruithof)
Ook op kaart Casper Roelofs</v>
      </c>
      <c r="K33" s="30" t="str">
        <f>IF(ISBLANK('Kwaliteitskenmerken-invoer'!K33),"",'Kwaliteitskenmerken-invoer'!K33)</f>
        <v>Beheersysteem Viaview - Stadsautosnelweg en stadsontsluiting Beheersysteem OV MS, Wijkontsluitingsweg
≥ 8 m 
</v>
      </c>
      <c r="L33" s="30" t="e">
        <f>IF(ISBLANK('Kwaliteitskenmerken-invoer'!#REF!),"",'Kwaliteitskenmerken-invoer'!#REF!)</f>
        <v>#REF!</v>
      </c>
      <c r="M33" s="30">
        <f>IF(ISBLANK('Kwaliteitskenmerken-invoer'!M33),"",'Kwaliteitskenmerken-invoer'!M33)</f>
      </c>
      <c r="N33" s="12" t="str">
        <f>'Kwaliteitskenmerken-invoer'!T33</f>
        <v>GIS_Score</v>
      </c>
    </row>
    <row r="34" spans="1:14" ht="63.75">
      <c r="A34" s="12">
        <f>'Kwaliteitskenmerken-invoer'!A34</f>
        <v>33</v>
      </c>
      <c r="B34" s="12" t="str">
        <f>'Kwaliteitskenmerken-invoer'!B34</f>
        <v>Inrichting</v>
      </c>
      <c r="C34" s="12" t="str">
        <f>'Kwaliteitskenmerken-invoer'!C34</f>
        <v>Materialen</v>
      </c>
      <c r="D34" s="12">
        <f>'Kwaliteitskenmerken-invoer'!D34</f>
        <v>10</v>
      </c>
      <c r="E34" s="12" t="str">
        <f>'Kwaliteitskenmerken-invoer'!E34</f>
        <v>Lichtmasten</v>
      </c>
      <c r="F34" s="12" t="str">
        <f>'Kwaliteitskenmerken-invoer'!F34</f>
        <v>Lichtmasten in hoofdstructuurwegen conform materialen sferenkaart HIOR  en atlas LR/ Vleuterweide en Openbaar Ruimteplan Binnenstad  (armatuur)
</v>
      </c>
      <c r="G34" s="30" t="str">
        <f>IF(ISBLANK('Kwaliteitskenmerken-invoer'!G34),"",'Kwaliteitskenmerken-invoer'!G34)</f>
        <v>Voor hoofdstructuurwegen &gt; 90% conform materialen sferenkaart  en atlas LR/ Vleuterweide en Openbaar Ruimteplan Binnenstad  </v>
      </c>
      <c r="H34" s="30" t="str">
        <f>IF(ISBLANK('Kwaliteitskenmerken-invoer'!H34),"",'Kwaliteitskenmerken-invoer'!H34)</f>
        <v>10 % wijkt af van materialen
</v>
      </c>
      <c r="I34" s="12" t="str">
        <f>'Kwaliteitskenmerken-invoer'!I34</f>
        <v>Geen onderdeel quickscan</v>
      </c>
      <c r="J34" s="12" t="str">
        <f>'Kwaliteitskenmerken-invoer'!J34</f>
        <v>Vakgroepbeheerder verlichting  (+Casper Roelofs+Arjen Kruithof)</v>
      </c>
      <c r="K34" s="30" t="str">
        <f>IF(ISBLANK('Kwaliteitskenmerken-invoer'!K34),"",'Kwaliteitskenmerken-invoer'!K34)</f>
        <v>Beheersysteem Viaview Stadsautosnelweg en stadsontsluiting Beheersysteem OV MS
 SGS 203, Selux Discera, Luma 2, Onyx 2, Lura 2132, 
</v>
      </c>
      <c r="L34" s="30" t="e">
        <f>IF(ISBLANK('Kwaliteitskenmerken-invoer'!#REF!),"",'Kwaliteitskenmerken-invoer'!#REF!)</f>
        <v>#REF!</v>
      </c>
      <c r="M34" s="30">
        <f>IF(ISBLANK('Kwaliteitskenmerken-invoer'!M34),"",'Kwaliteitskenmerken-invoer'!M34)</f>
      </c>
      <c r="N34" s="12" t="str">
        <f>'Kwaliteitskenmerken-invoer'!T34</f>
        <v>GIS_Score</v>
      </c>
    </row>
    <row r="35" spans="1:14" ht="38.25">
      <c r="A35" s="12">
        <f>'Kwaliteitskenmerken-invoer'!A35</f>
        <v>34</v>
      </c>
      <c r="B35" s="12" t="str">
        <f>'Kwaliteitskenmerken-invoer'!B35</f>
        <v>Inrichting</v>
      </c>
      <c r="C35" s="12" t="str">
        <f>'Kwaliteitskenmerken-invoer'!C35</f>
        <v>Materialen</v>
      </c>
      <c r="D35" s="12">
        <f>'Kwaliteitskenmerken-invoer'!D35</f>
        <v>10</v>
      </c>
      <c r="E35" s="12" t="str">
        <f>'Kwaliteitskenmerken-invoer'!E35</f>
        <v>Lichtmasten</v>
      </c>
      <c r="F35" s="12" t="str">
        <f>'Kwaliteitskenmerken-invoer'!F35</f>
        <v>Overig straatmeubilair bij Quickscan buiten beschouwing laten</v>
      </c>
      <c r="G35" s="30" t="str">
        <f>IF(ISBLANK('Kwaliteitskenmerken-invoer'!G35),"",'Kwaliteitskenmerken-invoer'!G35)</f>
        <v>nvt</v>
      </c>
      <c r="H35" s="30" t="str">
        <f>IF(ISBLANK('Kwaliteitskenmerken-invoer'!H35),"",'Kwaliteitskenmerken-invoer'!H35)</f>
        <v>nvt</v>
      </c>
      <c r="I35" s="12" t="str">
        <f>'Kwaliteitskenmerken-invoer'!I35</f>
        <v>Geen onderdeel quickscan</v>
      </c>
      <c r="J35" s="12">
        <f>'Kwaliteitskenmerken-invoer'!J35</f>
        <v>0</v>
      </c>
      <c r="K35" s="30" t="str">
        <f>IF(ISBLANK('Kwaliteitskenmerken-invoer'!K35),"",'Kwaliteitskenmerken-invoer'!K35)</f>
        <v>naam beheersysteem </v>
      </c>
      <c r="L35" s="30" t="e">
        <f>IF(ISBLANK('Kwaliteitskenmerken-invoer'!#REF!),"",'Kwaliteitskenmerken-invoer'!#REF!)</f>
        <v>#REF!</v>
      </c>
      <c r="M35" s="30">
        <f>IF(ISBLANK('Kwaliteitskenmerken-invoer'!M35),"",'Kwaliteitskenmerken-invoer'!M35)</f>
      </c>
      <c r="N35" s="12" t="str">
        <f>'Kwaliteitskenmerken-invoer'!T35</f>
        <v>n.v.t.</v>
      </c>
    </row>
    <row r="36" spans="1:14" ht="12.75">
      <c r="A36" s="12">
        <f>'Kwaliteitskenmerken-invoer'!A36</f>
        <v>35</v>
      </c>
      <c r="B36" s="12" t="str">
        <f>'Kwaliteitskenmerken-invoer'!B36</f>
        <v>Inrichting</v>
      </c>
      <c r="C36" s="12" t="str">
        <f>'Kwaliteitskenmerken-invoer'!C36</f>
        <v>Materialen</v>
      </c>
      <c r="D36" s="12">
        <f>'Kwaliteitskenmerken-invoer'!D36</f>
        <v>11</v>
      </c>
      <c r="E36" s="12" t="str">
        <f>'Kwaliteitskenmerken-invoer'!E36</f>
        <v>Groen in straatbeeld</v>
      </c>
      <c r="F36" s="12" t="str">
        <f>'Kwaliteitskenmerken-invoer'!F36</f>
        <v>Totaal</v>
      </c>
      <c r="G36" s="30">
        <f>IF(ISBLANK('Kwaliteitskenmerken-invoer'!G36),"",'Kwaliteitskenmerken-invoer'!G36)</f>
      </c>
      <c r="H36" s="30">
        <f>IF(ISBLANK('Kwaliteitskenmerken-invoer'!H36),"",'Kwaliteitskenmerken-invoer'!H36)</f>
      </c>
      <c r="I36" s="12" t="str">
        <f>'Kwaliteitskenmerken-invoer'!I36</f>
        <v>Kwalitatief</v>
      </c>
      <c r="J36" s="12" t="str">
        <f>'Kwaliteitskenmerken-invoer'!J36</f>
        <v>Wijklandschapsarchitect</v>
      </c>
      <c r="K36" s="30">
        <f>IF(ISBLANK('Kwaliteitskenmerken-invoer'!K36),"",'Kwaliteitskenmerken-invoer'!K36)</f>
      </c>
      <c r="L36" s="30" t="e">
        <f>IF(ISBLANK('Kwaliteitskenmerken-invoer'!#REF!),"",'Kwaliteitskenmerken-invoer'!#REF!)</f>
        <v>#REF!</v>
      </c>
      <c r="M36" s="30" t="str">
        <f>IF(ISBLANK('Kwaliteitskenmerken-invoer'!M36),"",'Kwaliteitskenmerken-invoer'!M36)</f>
        <v>ja</v>
      </c>
      <c r="N36" s="12" t="str">
        <f>'Kwaliteitskenmerken-invoer'!T36</f>
        <v>Kwalitatief_Score</v>
      </c>
    </row>
    <row r="37" spans="1:14" ht="51">
      <c r="A37" s="12">
        <f>'Kwaliteitskenmerken-invoer'!A37</f>
        <v>36</v>
      </c>
      <c r="B37" s="12" t="str">
        <f>'Kwaliteitskenmerken-invoer'!B37</f>
        <v>Inrichting</v>
      </c>
      <c r="C37" s="12" t="str">
        <f>'Kwaliteitskenmerken-invoer'!C37</f>
        <v>Materialen</v>
      </c>
      <c r="D37" s="12">
        <f>'Kwaliteitskenmerken-invoer'!D37</f>
        <v>11</v>
      </c>
      <c r="E37" s="12" t="str">
        <f>'Kwaliteitskenmerken-invoer'!E37</f>
        <v>Groen in straatbeeld</v>
      </c>
      <c r="F37" s="12" t="str">
        <f>'Kwaliteitskenmerken-invoer'!F37</f>
        <v>De (groene) kwaliteit van het straatbeeld. Het groen kan ook bestaan uit privé voortuintjes.
</v>
      </c>
      <c r="G37" s="30" t="str">
        <f>IF(ISBLANK('Kwaliteitskenmerken-invoer'!G37),"",'Kwaliteitskenmerken-invoer'!G37)</f>
        <v>De straat bevat groen van enige omvang. Dit kan een bomenrij zijn, en/of privé voortuinen.</v>
      </c>
      <c r="H37" s="30" t="str">
        <f>IF(ISBLANK('Kwaliteitskenmerken-invoer'!H37),"",'Kwaliteitskenmerken-invoer'!H37)</f>
        <v>Er is onvoldoende groen (gebruik format)
</v>
      </c>
      <c r="I37" s="12" t="str">
        <f>'Kwaliteitskenmerken-invoer'!I37</f>
        <v>Geen onderdeel quickscan</v>
      </c>
      <c r="J37" s="12" t="str">
        <f>'Kwaliteitskenmerken-invoer'!J37</f>
        <v>Wijklandschapsarchitect</v>
      </c>
      <c r="K37" s="30" t="str">
        <f>IF(ISBLANK('Kwaliteitskenmerken-invoer'!K37),"",'Kwaliteitskenmerken-invoer'!K37)</f>
        <v>Format Groen in straat beeld -
Wijkgroenplannen http://www.utrecht.nl/milieu/groenbeleid/wijkgroenplannen</v>
      </c>
      <c r="L37" s="30" t="e">
        <f>IF(ISBLANK('Kwaliteitskenmerken-invoer'!#REF!),"",'Kwaliteitskenmerken-invoer'!#REF!)</f>
        <v>#REF!</v>
      </c>
      <c r="M37" s="30">
        <f>IF(ISBLANK('Kwaliteitskenmerken-invoer'!M37),"",'Kwaliteitskenmerken-invoer'!M37)</f>
      </c>
      <c r="N37" s="12" t="str">
        <f>'Kwaliteitskenmerken-invoer'!T37</f>
        <v>Kwalitatief_Score</v>
      </c>
    </row>
    <row r="38" spans="1:14" ht="25.5">
      <c r="A38" s="12">
        <f>'Kwaliteitskenmerken-invoer'!A38</f>
        <v>37</v>
      </c>
      <c r="B38" s="12" t="str">
        <f>'Kwaliteitskenmerken-invoer'!B38</f>
        <v>Inrichting</v>
      </c>
      <c r="C38" s="12" t="str">
        <f>'Kwaliteitskenmerken-invoer'!C38</f>
        <v>Samenhang</v>
      </c>
      <c r="D38" s="12">
        <f>'Kwaliteitskenmerken-invoer'!D38</f>
        <v>12</v>
      </c>
      <c r="E38" s="12" t="str">
        <f>'Kwaliteitskenmerken-invoer'!E38</f>
        <v>Gebruiksfunctie herkenbaar door materiaalkeuze,
kleur en situering</v>
      </c>
      <c r="F38" s="12" t="str">
        <f>'Kwaliteitskenmerken-invoer'!F38</f>
        <v>Totaal</v>
      </c>
      <c r="G38" s="30">
        <f>IF(ISBLANK('Kwaliteitskenmerken-invoer'!G38),"",'Kwaliteitskenmerken-invoer'!G38)</f>
      </c>
      <c r="H38" s="30">
        <f>IF(ISBLANK('Kwaliteitskenmerken-invoer'!H38),"",'Kwaliteitskenmerken-invoer'!H38)</f>
      </c>
      <c r="I38" s="12" t="str">
        <f>'Kwaliteitskenmerken-invoer'!I38</f>
        <v>Kwalitatief</v>
      </c>
      <c r="J38" s="12" t="str">
        <f>'Kwaliteitskenmerken-invoer'!J38</f>
        <v>Wijklandschapsarchitect</v>
      </c>
      <c r="K38" s="30">
        <f>IF(ISBLANK('Kwaliteitskenmerken-invoer'!K38),"",'Kwaliteitskenmerken-invoer'!K38)</f>
      </c>
      <c r="L38" s="30" t="e">
        <f>IF(ISBLANK('Kwaliteitskenmerken-invoer'!#REF!),"",'Kwaliteitskenmerken-invoer'!#REF!)</f>
        <v>#REF!</v>
      </c>
      <c r="M38" s="30" t="str">
        <f>IF(ISBLANK('Kwaliteitskenmerken-invoer'!M38),"",'Kwaliteitskenmerken-invoer'!M38)</f>
        <v>ja</v>
      </c>
      <c r="N38" s="12" t="str">
        <f>'Kwaliteitskenmerken-invoer'!T38</f>
        <v>Kwalitatief_Score</v>
      </c>
    </row>
    <row r="39" spans="1:14" ht="63.75">
      <c r="A39" s="12">
        <f>'Kwaliteitskenmerken-invoer'!A39</f>
        <v>38</v>
      </c>
      <c r="B39" s="12" t="str">
        <f>'Kwaliteitskenmerken-invoer'!B39</f>
        <v>Inrichting</v>
      </c>
      <c r="C39" s="12" t="str">
        <f>'Kwaliteitskenmerken-invoer'!C39</f>
        <v>Samenhang</v>
      </c>
      <c r="D39" s="12">
        <f>'Kwaliteitskenmerken-invoer'!D39</f>
        <v>12</v>
      </c>
      <c r="E39" s="12" t="str">
        <f>'Kwaliteitskenmerken-invoer'!E39</f>
        <v>Gebruiksfunctie herkenbaar door materiaalkeuze,
kleur en situering</v>
      </c>
      <c r="F39" s="12" t="str">
        <f>'Kwaliteitskenmerken-invoer'!F39</f>
        <v>De mate waarin de inrichting duidelijk maakt voor de gebruikers welke functie de ruimte heeft. 
</v>
      </c>
      <c r="G39" s="30" t="str">
        <f>IF(ISBLANK('Kwaliteitskenmerken-invoer'!G39),"",'Kwaliteitskenmerken-invoer'!G39)</f>
        <v>Materiaal , kleur en situering is voor woonstraten is duidelijk en als eenheid te onderscheiden van gebiedsontsluitingswegen en langzaam verkeersroutes. </v>
      </c>
      <c r="H39" s="30" t="str">
        <f>IF(ISBLANK('Kwaliteitskenmerken-invoer'!H39),"",'Kwaliteitskenmerken-invoer'!H39)</f>
        <v>Op diverse plekken is de functie van de openbare ruimte niet duidelijk af te leiden uit de inrichting en/ of verschillend ingericht. (gebruik format)
</v>
      </c>
      <c r="I39" s="12" t="str">
        <f>'Kwaliteitskenmerken-invoer'!I39</f>
        <v>Kwalitatief</v>
      </c>
      <c r="J39" s="12" t="str">
        <f>'Kwaliteitskenmerken-invoer'!J39</f>
        <v>Wijklandschapsarchitect</v>
      </c>
      <c r="K39" s="30" t="str">
        <f>IF(ISBLANK('Kwaliteitskenmerken-invoer'!K39),"",'Kwaliteitskenmerken-invoer'!K39)</f>
        <v>Sferenkaart HIOR bijzondere plekken conform de legenda bijzonder en uniek: P:\SO\SO\KaderNotaOpenbareRuimte\Fase 2 kennis vergaren\stad\kaarten\pdf\ HIOR bijzondere plekken</v>
      </c>
      <c r="L39" s="30" t="e">
        <f>IF(ISBLANK('Kwaliteitskenmerken-invoer'!#REF!),"",'Kwaliteitskenmerken-invoer'!#REF!)</f>
        <v>#REF!</v>
      </c>
      <c r="M39" s="30">
        <f>IF(ISBLANK('Kwaliteitskenmerken-invoer'!M39),"",'Kwaliteitskenmerken-invoer'!M39)</f>
      </c>
      <c r="N39" s="12" t="str">
        <f>'Kwaliteitskenmerken-invoer'!T39</f>
        <v>Kwalitatief_Score</v>
      </c>
    </row>
    <row r="40" spans="1:14" ht="76.5">
      <c r="A40" s="12">
        <f>'Kwaliteitskenmerken-invoer'!A40</f>
        <v>39</v>
      </c>
      <c r="B40" s="12" t="str">
        <f>'Kwaliteitskenmerken-invoer'!B40</f>
        <v>Inrichting</v>
      </c>
      <c r="C40" s="12" t="str">
        <f>'Kwaliteitskenmerken-invoer'!C40</f>
        <v>Samenhang</v>
      </c>
      <c r="D40" s="12">
        <f>'Kwaliteitskenmerken-invoer'!D40</f>
        <v>12</v>
      </c>
      <c r="E40" s="12" t="str">
        <f>'Kwaliteitskenmerken-invoer'!E40</f>
        <v>Gebruiksfunctie herkenbaar door materiaalkeuze,
kleur en situering</v>
      </c>
      <c r="F40" s="12" t="str">
        <f>'Kwaliteitskenmerken-invoer'!F40</f>
        <v>Bijzondere plekken en routes zijn in de inrichting duidelijk te onderscheiden van de woonstraten. Denk aan beschermde stadsgezichten en de lange lijnen </v>
      </c>
      <c r="G40" s="30" t="str">
        <f>IF(ISBLANK('Kwaliteitskenmerken-invoer'!G40),"",'Kwaliteitskenmerken-invoer'!G40)</f>
        <v>De bijzondere inrichting sluit aan op de functie van de plek</v>
      </c>
      <c r="H40" s="30" t="str">
        <f>IF(ISBLANK('Kwaliteitskenmerken-invoer'!H40),"",'Kwaliteitskenmerken-invoer'!H40)</f>
        <v>De bijzondere inrichting sluit niet aan op de functie van de plek 
In de toelichting aangeven wat als bijzondere plekken in de wijk worden gezien.</v>
      </c>
      <c r="I40" s="12" t="str">
        <f>'Kwaliteitskenmerken-invoer'!I40</f>
        <v>Geen onderdeel quickscan</v>
      </c>
      <c r="J40" s="12" t="str">
        <f>'Kwaliteitskenmerken-invoer'!J40</f>
        <v>Wijklandschapsarchitect</v>
      </c>
      <c r="K40" s="30" t="str">
        <f>IF(ISBLANK('Kwaliteitskenmerken-invoer'!K40),"",'Kwaliteitskenmerken-invoer'!K40)</f>
        <v>Sferenkaart HIOR bijzondere plekken conform de legenda bijzonder en uniek: P:\SO\SO\KaderNotaOpenbareRuimte\Fase 2 kennis vergaren\stad\kaarten\pdf\ HIOR bijzondere plekken</v>
      </c>
      <c r="L40" s="30" t="e">
        <f>IF(ISBLANK('Kwaliteitskenmerken-invoer'!#REF!),"",'Kwaliteitskenmerken-invoer'!#REF!)</f>
        <v>#REF!</v>
      </c>
      <c r="M40" s="30">
        <f>IF(ISBLANK('Kwaliteitskenmerken-invoer'!M40),"",'Kwaliteitskenmerken-invoer'!M40)</f>
      </c>
      <c r="N40" s="12" t="str">
        <f>'Kwaliteitskenmerken-invoer'!T40</f>
        <v>Kwalitatief_Score</v>
      </c>
    </row>
    <row r="41" spans="1:14" ht="12.75">
      <c r="A41" s="12">
        <f>'Kwaliteitskenmerken-invoer'!A41</f>
        <v>40</v>
      </c>
      <c r="B41" s="12" t="str">
        <f>'Kwaliteitskenmerken-invoer'!B41</f>
        <v>Inrichting</v>
      </c>
      <c r="C41" s="12" t="str">
        <f>'Kwaliteitskenmerken-invoer'!C41</f>
        <v>Samenhang</v>
      </c>
      <c r="D41" s="12">
        <f>'Kwaliteitskenmerken-invoer'!D41</f>
        <v>13</v>
      </c>
      <c r="E41" s="12" t="str">
        <f>'Kwaliteitskenmerken-invoer'!E41</f>
        <v>Weinig obstakels / geen onnodig meubilair</v>
      </c>
      <c r="F41" s="12" t="str">
        <f>'Kwaliteitskenmerken-invoer'!F41</f>
        <v>Totaal</v>
      </c>
      <c r="G41" s="30">
        <f>IF(ISBLANK('Kwaliteitskenmerken-invoer'!G41),"",'Kwaliteitskenmerken-invoer'!G41)</f>
      </c>
      <c r="H41" s="30">
        <f>IF(ISBLANK('Kwaliteitskenmerken-invoer'!H41),"",'Kwaliteitskenmerken-invoer'!H41)</f>
      </c>
      <c r="I41" s="12" t="str">
        <f>'Kwaliteitskenmerken-invoer'!I41</f>
        <v>Kwalitatief</v>
      </c>
      <c r="J41" s="12" t="str">
        <f>'Kwaliteitskenmerken-invoer'!J41</f>
        <v>Wijklandschapsarchitect</v>
      </c>
      <c r="K41" s="30">
        <f>IF(ISBLANK('Kwaliteitskenmerken-invoer'!K41),"",'Kwaliteitskenmerken-invoer'!K41)</f>
      </c>
      <c r="L41" s="30" t="e">
        <f>IF(ISBLANK('Kwaliteitskenmerken-invoer'!#REF!),"",'Kwaliteitskenmerken-invoer'!#REF!)</f>
        <v>#REF!</v>
      </c>
      <c r="M41" s="30" t="str">
        <f>IF(ISBLANK('Kwaliteitskenmerken-invoer'!M41),"",'Kwaliteitskenmerken-invoer'!M41)</f>
        <v>ja</v>
      </c>
      <c r="N41" s="12" t="str">
        <f>'Kwaliteitskenmerken-invoer'!T41</f>
        <v>Kwalitatief_Score</v>
      </c>
    </row>
    <row r="42" spans="1:14" ht="102">
      <c r="A42" s="12">
        <f>'Kwaliteitskenmerken-invoer'!A42</f>
        <v>41</v>
      </c>
      <c r="B42" s="12" t="str">
        <f>'Kwaliteitskenmerken-invoer'!B42</f>
        <v>Inrichting</v>
      </c>
      <c r="C42" s="12" t="str">
        <f>'Kwaliteitskenmerken-invoer'!C42</f>
        <v>Samenhang</v>
      </c>
      <c r="D42" s="12">
        <f>'Kwaliteitskenmerken-invoer'!D42</f>
        <v>13</v>
      </c>
      <c r="E42" s="12" t="str">
        <f>'Kwaliteitskenmerken-invoer'!E42</f>
        <v>Weinig obstakels / geen onnodig meubilair</v>
      </c>
      <c r="F42" s="12" t="str">
        <f>'Kwaliteitskenmerken-invoer'!F42</f>
        <v>Veelheid aan borden, regelkasten, abri's, kiosken, terrassen en andere uitstallingen</v>
      </c>
      <c r="G42" s="30" t="str">
        <f>IF(ISBLANK('Kwaliteitskenmerken-invoer'!G42),"",'Kwaliteitskenmerken-invoer'!G42)</f>
        <v>De openbare ruimte ziet er over het algemeen ordelijk uit. Meubilair is zoveel mogelijk gecombineerd en staat niet in de weg</v>
      </c>
      <c r="H42" s="30" t="str">
        <f>IF(ISBLANK('Kwaliteitskenmerken-invoer'!H42),"",'Kwaliteitskenmerken-invoer'!H42)</f>
        <v>Openbare ruimte ziet er rommelig uit door veelheid en soms onhandig geplaatst of inmiddels nutteloos meubilair (palen, kasten e.d.). Hierdoor worden bovendien de
gebruiksmogelijkheden van de openbare ruimte beperkt. De primaire functie lijdt hieronder.</v>
      </c>
      <c r="I42" s="12" t="str">
        <f>'Kwaliteitskenmerken-invoer'!I42</f>
        <v>Geen onderdeel quickscan</v>
      </c>
      <c r="J42" s="12" t="str">
        <f>'Kwaliteitskenmerken-invoer'!J42</f>
        <v>Wijklandschapsarchitect</v>
      </c>
      <c r="K42" s="30">
        <f>IF(ISBLANK('Kwaliteitskenmerken-invoer'!K42),"",'Kwaliteitskenmerken-invoer'!K42)</f>
      </c>
      <c r="L42" s="30" t="e">
        <f>IF(ISBLANK('Kwaliteitskenmerken-invoer'!#REF!),"",'Kwaliteitskenmerken-invoer'!#REF!)</f>
        <v>#REF!</v>
      </c>
      <c r="M42" s="30">
        <f>IF(ISBLANK('Kwaliteitskenmerken-invoer'!M42),"",'Kwaliteitskenmerken-invoer'!M42)</f>
      </c>
      <c r="N42" s="12" t="str">
        <f>'Kwaliteitskenmerken-invoer'!T42</f>
        <v>Kwalitatief_Score</v>
      </c>
    </row>
    <row r="43" spans="1:14" ht="12.75">
      <c r="A43" s="12">
        <f>'Kwaliteitskenmerken-invoer'!A43</f>
        <v>42</v>
      </c>
      <c r="B43" s="12" t="str">
        <f>'Kwaliteitskenmerken-invoer'!B43</f>
        <v>Inrichting</v>
      </c>
      <c r="C43" s="12" t="str">
        <f>'Kwaliteitskenmerken-invoer'!C43</f>
        <v>Samenhang</v>
      </c>
      <c r="D43" s="12">
        <f>'Kwaliteitskenmerken-invoer'!D43</f>
        <v>14</v>
      </c>
      <c r="E43" s="12" t="str">
        <f>'Kwaliteitskenmerken-invoer'!E43</f>
        <v>Onderhoudsgemak</v>
      </c>
      <c r="F43" s="12" t="str">
        <f>'Kwaliteitskenmerken-invoer'!F43</f>
        <v>Totaal</v>
      </c>
      <c r="G43" s="30">
        <f>IF(ISBLANK('Kwaliteitskenmerken-invoer'!G43),"",'Kwaliteitskenmerken-invoer'!G43)</f>
      </c>
      <c r="H43" s="30">
        <f>IF(ISBLANK('Kwaliteitskenmerken-invoer'!H43),"",'Kwaliteitskenmerken-invoer'!H43)</f>
      </c>
      <c r="I43" s="12" t="str">
        <f>'Kwaliteitskenmerken-invoer'!I43</f>
        <v>Kwalitatief</v>
      </c>
      <c r="J43" s="12" t="str">
        <f>'Kwaliteitskenmerken-invoer'!J43</f>
        <v>Wijkopzichter</v>
      </c>
      <c r="K43" s="30">
        <f>IF(ISBLANK('Kwaliteitskenmerken-invoer'!K43),"",'Kwaliteitskenmerken-invoer'!K43)</f>
      </c>
      <c r="L43" s="30" t="e">
        <f>IF(ISBLANK('Kwaliteitskenmerken-invoer'!#REF!),"",'Kwaliteitskenmerken-invoer'!#REF!)</f>
        <v>#REF!</v>
      </c>
      <c r="M43" s="30" t="str">
        <f>IF(ISBLANK('Kwaliteitskenmerken-invoer'!M43),"",'Kwaliteitskenmerken-invoer'!M43)</f>
        <v>ja</v>
      </c>
      <c r="N43" s="12" t="str">
        <f>'Kwaliteitskenmerken-invoer'!T43</f>
        <v>Kwalitatief_Score</v>
      </c>
    </row>
    <row r="44" spans="1:14" ht="38.25">
      <c r="A44" s="12">
        <f>'Kwaliteitskenmerken-invoer'!A44</f>
        <v>43</v>
      </c>
      <c r="B44" s="12" t="str">
        <f>'Kwaliteitskenmerken-invoer'!B44</f>
        <v>Inrichting</v>
      </c>
      <c r="C44" s="12" t="str">
        <f>'Kwaliteitskenmerken-invoer'!C44</f>
        <v>Samenhang</v>
      </c>
      <c r="D44" s="12">
        <f>'Kwaliteitskenmerken-invoer'!D44</f>
        <v>14</v>
      </c>
      <c r="E44" s="12" t="str">
        <f>'Kwaliteitskenmerken-invoer'!E44</f>
        <v>Onderhoudsgemak</v>
      </c>
      <c r="F44" s="12" t="str">
        <f>'Kwaliteitskenmerken-invoer'!F44</f>
        <v>Met name vegen van de straat kan worden bemoeilijkt door veel obstakels, moeilijk machinaal te vegen hoekjes e.d.</v>
      </c>
      <c r="G44" s="30" t="str">
        <f>IF(ISBLANK('Kwaliteitskenmerken-invoer'!G44),"",'Kwaliteitskenmerken-invoer'!G44)</f>
        <v>Bij maximaal 20 % van de openbare ruimte in de buurt is de uitvoering van onderhoud lastiger dan normaal.</v>
      </c>
      <c r="H44" s="30" t="str">
        <f>IF(ISBLANK('Kwaliteitskenmerken-invoer'!H44),"",'Kwaliteitskenmerken-invoer'!H44)</f>
        <v>Veel moeilijk te vegen hoekjes, te steile grastaluds, veel snippergroen</v>
      </c>
      <c r="I44" s="12" t="str">
        <f>'Kwaliteitskenmerken-invoer'!I44</f>
        <v>Geen onderdeel quickscan</v>
      </c>
      <c r="J44" s="12" t="str">
        <f>'Kwaliteitskenmerken-invoer'!J44</f>
        <v>Wijkopzichter</v>
      </c>
      <c r="K44" s="30">
        <f>IF(ISBLANK('Kwaliteitskenmerken-invoer'!K44),"",'Kwaliteitskenmerken-invoer'!K44)</f>
      </c>
      <c r="L44" s="30" t="e">
        <f>IF(ISBLANK('Kwaliteitskenmerken-invoer'!#REF!),"",'Kwaliteitskenmerken-invoer'!#REF!)</f>
        <v>#REF!</v>
      </c>
      <c r="M44" s="30">
        <f>IF(ISBLANK('Kwaliteitskenmerken-invoer'!M44),"",'Kwaliteitskenmerken-invoer'!M44)</f>
      </c>
      <c r="N44" s="12" t="str">
        <f>'Kwaliteitskenmerken-invoer'!T44</f>
        <v>Kwalitatief_Score</v>
      </c>
    </row>
    <row r="45" spans="1:14" ht="63.75">
      <c r="A45" s="12">
        <f>'Kwaliteitskenmerken-invoer'!A45</f>
        <v>44</v>
      </c>
      <c r="B45" s="12" t="str">
        <f>'Kwaliteitskenmerken-invoer'!B45</f>
        <v>Beheer</v>
      </c>
      <c r="C45" s="12" t="str">
        <f>'Kwaliteitskenmerken-invoer'!C45</f>
        <v>Schoon</v>
      </c>
      <c r="D45" s="12">
        <f>'Kwaliteitskenmerken-invoer'!D45</f>
        <v>15</v>
      </c>
      <c r="E45" s="12" t="str">
        <f>'Kwaliteitskenmerken-invoer'!E45</f>
        <v>Zwerfvuil
</v>
      </c>
      <c r="F45" s="12" t="str">
        <f>'Kwaliteitskenmerken-invoer'!F45</f>
        <v>Hoeveelheid op straat en in het plantsoen Gemeten op basis van de KIOR methode. Mogelijk in de toekomst over op de CROW methode.</v>
      </c>
      <c r="G45" s="30" t="str">
        <f>IF(ISBLANK('Kwaliteitskenmerken-invoer'!G45),"",'Kwaliteitskenmerken-invoer'!G45)</f>
        <v>90 % van de metingen moet voldoen aan het gewenste kwaliteitsniveau. Voor Utrecht is dit een KIOR kwaliteitsniveau 6, m.u.v. de Binnenstad, bepaalde parken en winkelstraten/pleinen hier geldt een KIOR kwaliteitsniveau 7.</v>
      </c>
      <c r="H45" s="30" t="str">
        <f>IF(ISBLANK('Kwaliteitskenmerken-invoer'!H45),"",'Kwaliteitskenmerken-invoer'!H45)</f>
        <v>Als minder dan 90% van de metingen voldoet aan het gewenste kwaliteitsniveau. </v>
      </c>
      <c r="I45" s="12" t="str">
        <f>'Kwaliteitskenmerken-invoer'!I45</f>
        <v>Kwantitatief</v>
      </c>
      <c r="J45" s="12" t="str">
        <f>'Kwaliteitskenmerken-invoer'!J45</f>
        <v>(SW W&amp;S Stafbureau / bedrijfsbureau gebieden W&amp;S)  (Arjen Kruithof)</v>
      </c>
      <c r="K45" s="30" t="str">
        <f>IF(ISBLANK('Kwaliteitskenmerken-invoer'!K45),"",'Kwaliteitskenmerken-invoer'!K45)</f>
        <v>Accresbeheersysteem - KIOR Schouw: Beheerthema schoon (2013)</v>
      </c>
      <c r="L45" s="30" t="e">
        <f>IF(ISBLANK('Kwaliteitskenmerken-invoer'!#REF!),"",'Kwaliteitskenmerken-invoer'!#REF!)</f>
        <v>#REF!</v>
      </c>
      <c r="M45" s="30" t="str">
        <f>IF(ISBLANK('Kwaliteitskenmerken-invoer'!M45),"",'Kwaliteitskenmerken-invoer'!M45)</f>
        <v>ja</v>
      </c>
      <c r="N45" s="12" t="str">
        <f>'Kwaliteitskenmerken-invoer'!T45</f>
        <v>KIOR_score</v>
      </c>
    </row>
    <row r="46" spans="1:14" ht="25.5">
      <c r="A46" s="12">
        <f>'Kwaliteitskenmerken-invoer'!A46</f>
        <v>45</v>
      </c>
      <c r="B46" s="12" t="str">
        <f>'Kwaliteitskenmerken-invoer'!B46</f>
        <v>Beheer</v>
      </c>
      <c r="C46" s="12" t="str">
        <f>'Kwaliteitskenmerken-invoer'!C46</f>
        <v>Schoon</v>
      </c>
      <c r="D46" s="12">
        <f>'Kwaliteitskenmerken-invoer'!D46</f>
        <v>16</v>
      </c>
      <c r="E46" s="12" t="str">
        <f>'Kwaliteitskenmerken-invoer'!E46</f>
        <v>Honden- poep en overlast</v>
      </c>
      <c r="F46" s="12" t="str">
        <f>'Kwaliteitskenmerken-invoer'!F46</f>
        <v>Aantal BMU meldingen </v>
      </c>
      <c r="G46" s="30" t="str">
        <f>IF(ISBLANK('Kwaliteitskenmerken-invoer'!G46),"",'Kwaliteitskenmerken-invoer'!G46)</f>
        <v>Aantal BMU meldingen in 2013</v>
      </c>
      <c r="H46" s="30" t="str">
        <f>IF(ISBLANK('Kwaliteitskenmerken-invoer'!H46),"",'Kwaliteitskenmerken-invoer'!H46)</f>
        <v>Meer dan het aantal BMU meldingen in 2013</v>
      </c>
      <c r="I46" s="12" t="str">
        <f>'Kwaliteitskenmerken-invoer'!I46</f>
        <v>Kwantitatief</v>
      </c>
      <c r="J46" s="12" t="str">
        <f>'Kwaliteitskenmerken-invoer'!J46</f>
        <v>(SW W&amp;S Stafbureau / bedrijfsbureau gebieden W&amp;S)  (Arjen Kruithof)</v>
      </c>
      <c r="K46" s="30" t="str">
        <f>IF(ISBLANK('Kwaliteitskenmerken-invoer'!K46),"",'Kwaliteitskenmerken-invoer'!K46)</f>
        <v>Naam? Zaaksysteem BMU 2013 hondenpoep en overlast
</v>
      </c>
      <c r="L46" s="30" t="e">
        <f>IF(ISBLANK('Kwaliteitskenmerken-invoer'!#REF!),"",'Kwaliteitskenmerken-invoer'!#REF!)</f>
        <v>#REF!</v>
      </c>
      <c r="M46" s="30" t="str">
        <f>IF(ISBLANK('Kwaliteitskenmerken-invoer'!M46),"",'Kwaliteitskenmerken-invoer'!M46)</f>
        <v>ja</v>
      </c>
      <c r="N46" s="12" t="str">
        <f>'Kwaliteitskenmerken-invoer'!T46</f>
        <v>BMU_score</v>
      </c>
    </row>
    <row r="47" spans="1:14" ht="63.75">
      <c r="A47" s="12">
        <f>'Kwaliteitskenmerken-invoer'!A47</f>
        <v>46</v>
      </c>
      <c r="B47" s="12" t="str">
        <f>'Kwaliteitskenmerken-invoer'!B47</f>
        <v>Beheer</v>
      </c>
      <c r="C47" s="12" t="str">
        <f>'Kwaliteitskenmerken-invoer'!C47</f>
        <v>Schoon</v>
      </c>
      <c r="D47" s="12">
        <f>'Kwaliteitskenmerken-invoer'!D47</f>
        <v>17</v>
      </c>
      <c r="E47" s="12" t="str">
        <f>'Kwaliteitskenmerken-invoer'!E47</f>
        <v>Onkruid in verharding
</v>
      </c>
      <c r="F47" s="12" t="str">
        <f>'Kwaliteitskenmerken-invoer'!F47</f>
        <v>Hoeveelheid onkruid op de verharding (op de rijbaan, op trottoirs, langs gevels, rond palen e.d.). Gemeten op basis van de KIOR methode. Mogelijk in de toekomst over op de CROW methode.</v>
      </c>
      <c r="G47" s="30" t="str">
        <f>IF(ISBLANK('Kwaliteitskenmerken-invoer'!G47),"",'Kwaliteitskenmerken-invoer'!G47)</f>
        <v>90 % van de metingen moet voldoen aan het gewenste kwaliteitsniveau. Voor Utrecht is dit een KIOR kwaliteitsniveau 6, m.u.v. de Binnenstad hier geldt een KIOR kwaliteitsniveau 7.</v>
      </c>
      <c r="H47" s="30" t="str">
        <f>IF(ISBLANK('Kwaliteitskenmerken-invoer'!H47),"",'Kwaliteitskenmerken-invoer'!H47)</f>
        <v>Als minder dan 90% van de metingen voldoet aan het gewenste kwaliteitsniveau.</v>
      </c>
      <c r="I47" s="12" t="str">
        <f>'Kwaliteitskenmerken-invoer'!I47</f>
        <v>Kwantitatief</v>
      </c>
      <c r="J47" s="12" t="str">
        <f>'Kwaliteitskenmerken-invoer'!J47</f>
        <v>(SW W&amp;S Stafbureau / bedrijfsbureau gebieden W&amp;S)  (Arjen Kruithof)</v>
      </c>
      <c r="K47" s="30" t="str">
        <f>IF(ISBLANK('Kwaliteitskenmerken-invoer'!K47),"",'Kwaliteitskenmerken-invoer'!K47)</f>
        <v>Accresbeheersysteem - KIOR Schouw: Beheerthema groen-onkruid (2013)</v>
      </c>
      <c r="L47" s="30" t="e">
        <f>IF(ISBLANK('Kwaliteitskenmerken-invoer'!#REF!),"",'Kwaliteitskenmerken-invoer'!#REF!)</f>
        <v>#REF!</v>
      </c>
      <c r="M47" s="30" t="str">
        <f>IF(ISBLANK('Kwaliteitskenmerken-invoer'!M47),"",'Kwaliteitskenmerken-invoer'!M47)</f>
        <v>ja</v>
      </c>
      <c r="N47" s="12" t="str">
        <f>'Kwaliteitskenmerken-invoer'!T47</f>
        <v>KIOR_score</v>
      </c>
    </row>
    <row r="48" spans="1:14" ht="25.5">
      <c r="A48" s="12">
        <f>'Kwaliteitskenmerken-invoer'!A48</f>
        <v>47</v>
      </c>
      <c r="B48" s="12" t="str">
        <f>'Kwaliteitskenmerken-invoer'!B48</f>
        <v>Beheer</v>
      </c>
      <c r="C48" s="12" t="str">
        <f>'Kwaliteitskenmerken-invoer'!C48</f>
        <v>Schoon</v>
      </c>
      <c r="D48" s="12">
        <f>'Kwaliteitskenmerken-invoer'!D48</f>
        <v>18</v>
      </c>
      <c r="E48" s="12" t="str">
        <f>'Kwaliteitskenmerken-invoer'!E48</f>
        <v>Graffiti</v>
      </c>
      <c r="F48" s="12" t="str">
        <f>'Kwaliteitskenmerken-invoer'!F48</f>
        <v>Aantal BMU meldingen </v>
      </c>
      <c r="G48" s="30" t="str">
        <f>IF(ISBLANK('Kwaliteitskenmerken-invoer'!G48),"",'Kwaliteitskenmerken-invoer'!G48)</f>
        <v>Aantal BMU meldingen in 2013</v>
      </c>
      <c r="H48" s="30" t="str">
        <f>IF(ISBLANK('Kwaliteitskenmerken-invoer'!H48),"",'Kwaliteitskenmerken-invoer'!H48)</f>
        <v>Meer dan het aantal BMU meldingen in 2013</v>
      </c>
      <c r="I48" s="12" t="str">
        <f>'Kwaliteitskenmerken-invoer'!I48</f>
        <v>Kwantitatief</v>
      </c>
      <c r="J48" s="12" t="str">
        <f>'Kwaliteitskenmerken-invoer'!J48</f>
        <v>(SW W&amp;S Stafbureau / bedrijfsbureau gebieden W&amp;S)  (Arjen Kruithof)</v>
      </c>
      <c r="K48" s="30" t="str">
        <f>IF(ISBLANK('Kwaliteitskenmerken-invoer'!K48),"",'Kwaliteitskenmerken-invoer'!K48)</f>
        <v>Naam? Zaaksysteem BMU 2013 Graffiti
</v>
      </c>
      <c r="L48" s="30" t="e">
        <f>IF(ISBLANK('Kwaliteitskenmerken-invoer'!#REF!),"",'Kwaliteitskenmerken-invoer'!#REF!)</f>
        <v>#REF!</v>
      </c>
      <c r="M48" s="30" t="str">
        <f>IF(ISBLANK('Kwaliteitskenmerken-invoer'!M48),"",'Kwaliteitskenmerken-invoer'!M48)</f>
        <v>ja</v>
      </c>
      <c r="N48" s="12" t="str">
        <f>'Kwaliteitskenmerken-invoer'!T48</f>
        <v>BMU_score</v>
      </c>
    </row>
    <row r="49" spans="1:14" ht="38.25">
      <c r="A49" s="12">
        <f>'Kwaliteitskenmerken-invoer'!A49</f>
        <v>48</v>
      </c>
      <c r="B49" s="12" t="str">
        <f>'Kwaliteitskenmerken-invoer'!B49</f>
        <v>Beheer</v>
      </c>
      <c r="C49" s="12" t="str">
        <f>'Kwaliteitskenmerken-invoer'!C49</f>
        <v>Schoon</v>
      </c>
      <c r="D49" s="12">
        <f>'Kwaliteitskenmerken-invoer'!D49</f>
        <v>19</v>
      </c>
      <c r="E49" s="12" t="str">
        <f>'Kwaliteitskenmerken-invoer'!E49</f>
        <v>Overige vervuiling
</v>
      </c>
      <c r="F49" s="12" t="str">
        <f>'Kwaliteitskenmerken-invoer'!F49</f>
        <v>Er is sprake van andere vormen  vervuiling in de wijk</v>
      </c>
      <c r="G49" s="30" t="str">
        <f>IF(ISBLANK('Kwaliteitskenmerken-invoer'!G49),"",'Kwaliteitskenmerken-invoer'!G49)</f>
        <v>Er is geen sprake van andere vormen van vervuiling. </v>
      </c>
      <c r="H49" s="30" t="str">
        <f>IF(ISBLANK('Kwaliteitskenmerken-invoer'!H49),"",'Kwaliteitskenmerken-invoer'!H49)</f>
        <v>Overige vervuiling komt voor.</v>
      </c>
      <c r="I49" s="12" t="str">
        <f>'Kwaliteitskenmerken-invoer'!I49</f>
        <v>Kwalitatief</v>
      </c>
      <c r="J49" s="12" t="str">
        <f>'Kwaliteitskenmerken-invoer'!J49</f>
        <v>Wijkopzichter</v>
      </c>
      <c r="K49" s="30">
        <f>IF(ISBLANK('Kwaliteitskenmerken-invoer'!K49),"",'Kwaliteitskenmerken-invoer'!K49)</f>
      </c>
      <c r="L49" s="30" t="e">
        <f>IF(ISBLANK('Kwaliteitskenmerken-invoer'!#REF!),"",'Kwaliteitskenmerken-invoer'!#REF!)</f>
        <v>#REF!</v>
      </c>
      <c r="M49" s="30" t="str">
        <f>IF(ISBLANK('Kwaliteitskenmerken-invoer'!M49),"",'Kwaliteitskenmerken-invoer'!M49)</f>
        <v>ja</v>
      </c>
      <c r="N49" s="12" t="str">
        <f>'Kwaliteitskenmerken-invoer'!T49</f>
        <v>Kwalitatief_Score</v>
      </c>
    </row>
    <row r="50" spans="1:14" ht="25.5">
      <c r="A50" s="12">
        <f>'Kwaliteitskenmerken-invoer'!A50</f>
        <v>49</v>
      </c>
      <c r="B50" s="12" t="str">
        <f>'Kwaliteitskenmerken-invoer'!B50</f>
        <v>Beheer</v>
      </c>
      <c r="C50" s="12" t="str">
        <f>'Kwaliteitskenmerken-invoer'!C50</f>
        <v>Heel</v>
      </c>
      <c r="D50" s="12">
        <f>'Kwaliteitskenmerken-invoer'!D50</f>
        <v>20</v>
      </c>
      <c r="E50" s="12" t="str">
        <f>'Kwaliteitskenmerken-invoer'!E50</f>
        <v>Onderhoudtoestand meubilair, verlichting en speelobjecten</v>
      </c>
      <c r="F50" s="12" t="str">
        <f>'Kwaliteitskenmerken-invoer'!F50</f>
        <v>Totaal</v>
      </c>
      <c r="G50" s="30">
        <f>IF(ISBLANK('Kwaliteitskenmerken-invoer'!G50),"",'Kwaliteitskenmerken-invoer'!G50)</f>
      </c>
      <c r="H50" s="30">
        <f>IF(ISBLANK('Kwaliteitskenmerken-invoer'!H50),"",'Kwaliteitskenmerken-invoer'!H50)</f>
      </c>
      <c r="I50" s="12" t="str">
        <f>'Kwaliteitskenmerken-invoer'!I50</f>
        <v>Kwantitatief</v>
      </c>
      <c r="J50" s="12" t="str">
        <f>'Kwaliteitskenmerken-invoer'!J50</f>
        <v>Onderliggende scores gelijkwaardig optellen  (Arjen Kruithof)</v>
      </c>
      <c r="K50" s="30">
        <f>IF(ISBLANK('Kwaliteitskenmerken-invoer'!K50),"",'Kwaliteitskenmerken-invoer'!K50)</f>
      </c>
      <c r="L50" s="30" t="e">
        <f>IF(ISBLANK('Kwaliteitskenmerken-invoer'!#REF!),"",'Kwaliteitskenmerken-invoer'!#REF!)</f>
        <v>#REF!</v>
      </c>
      <c r="M50" s="30" t="str">
        <f>IF(ISBLANK('Kwaliteitskenmerken-invoer'!M50),"",'Kwaliteitskenmerken-invoer'!M50)</f>
        <v>ja</v>
      </c>
      <c r="N50" s="12" t="str">
        <f>'Kwaliteitskenmerken-invoer'!T50</f>
        <v>KIOR_score</v>
      </c>
    </row>
    <row r="51" spans="1:14" ht="51">
      <c r="A51" s="12">
        <f>'Kwaliteitskenmerken-invoer'!A51</f>
        <v>50</v>
      </c>
      <c r="B51" s="12" t="str">
        <f>'Kwaliteitskenmerken-invoer'!B51</f>
        <v>Beheer</v>
      </c>
      <c r="C51" s="12" t="str">
        <f>'Kwaliteitskenmerken-invoer'!C51</f>
        <v>Heel</v>
      </c>
      <c r="D51" s="12">
        <f>'Kwaliteitskenmerken-invoer'!D51</f>
        <v>20</v>
      </c>
      <c r="E51" s="12" t="str">
        <f>'Kwaliteitskenmerken-invoer'!E51</f>
        <v>Onderhoudtoestand meubilair, verlichting en speelobjecten</v>
      </c>
      <c r="F51" s="12" t="str">
        <f>'Kwaliteitskenmerken-invoer'!F51</f>
        <v>Straatmeubilair: alleen antiparkeerpalen geschouwd op basis van de KIOR methode (eenmalig in maart 2013)</v>
      </c>
      <c r="G51" s="30" t="str">
        <f>IF(ISBLANK('Kwaliteitskenmerken-invoer'!G51),"",'Kwaliteitskenmerken-invoer'!G51)</f>
        <v>KIOR score 6.
Voor de Binnenstad, bepaalde parken en winkelstraten/pleinen geldt een KIOR score 7.</v>
      </c>
      <c r="H51" s="30" t="str">
        <f>IF(ISBLANK('Kwaliteitskenmerken-invoer'!H51),"",'Kwaliteitskenmerken-invoer'!H51)</f>
        <v>KIOR score 5. 
Voor de Binnenstad, bepaalde parken en winkelstraten/pleinen geldt een KIOR score 6.</v>
      </c>
      <c r="I51" s="12" t="str">
        <f>'Kwaliteitskenmerken-invoer'!I51</f>
        <v>Kwantitatief</v>
      </c>
      <c r="J51" s="12" t="str">
        <f>'Kwaliteitskenmerken-invoer'!J51</f>
        <v>(SW W&amp;S Sander Krassenburg (Arjen Kruithof)</v>
      </c>
      <c r="K51" s="30" t="str">
        <f>IF(ISBLANK('Kwaliteitskenmerken-invoer'!K51),"",'Kwaliteitskenmerken-invoer'!K51)</f>
        <v>Accres systeem
Naam? Schouw KIOR 2013 anti parkeerpalen</v>
      </c>
      <c r="L51" s="30" t="e">
        <f>IF(ISBLANK('Kwaliteitskenmerken-invoer'!#REF!),"",'Kwaliteitskenmerken-invoer'!#REF!)</f>
        <v>#REF!</v>
      </c>
      <c r="M51" s="30">
        <f>IF(ISBLANK('Kwaliteitskenmerken-invoer'!M51),"",'Kwaliteitskenmerken-invoer'!M51)</f>
      </c>
      <c r="N51" s="12" t="str">
        <f>'Kwaliteitskenmerken-invoer'!T51</f>
        <v>KIOR_score</v>
      </c>
    </row>
    <row r="52" spans="1:14" ht="51">
      <c r="A52" s="12">
        <f>'Kwaliteitskenmerken-invoer'!A52</f>
        <v>51</v>
      </c>
      <c r="B52" s="12" t="str">
        <f>'Kwaliteitskenmerken-invoer'!B52</f>
        <v>Beheer</v>
      </c>
      <c r="C52" s="12" t="str">
        <f>'Kwaliteitskenmerken-invoer'!C52</f>
        <v>Heel</v>
      </c>
      <c r="D52" s="12">
        <f>'Kwaliteitskenmerken-invoer'!D52</f>
        <v>20</v>
      </c>
      <c r="E52" s="12" t="str">
        <f>'Kwaliteitskenmerken-invoer'!E52</f>
        <v>Onderhoudtoestand meubilair, verlichting en speelobjecten</v>
      </c>
      <c r="F52" s="12" t="str">
        <f>'Kwaliteitskenmerken-invoer'!F52</f>
        <v>De staat van OV verlichting verkeert in goede staat. </v>
      </c>
      <c r="G52" s="30" t="str">
        <f>IF(ISBLANK('Kwaliteitskenmerken-invoer'!G52),"",'Kwaliteitskenmerken-invoer'!G52)</f>
        <v>Er is geen sprake van achterstallig onderhoud op de OV groslijst 2014 (mast, armatuur en kabels)   </v>
      </c>
      <c r="H52" s="30" t="str">
        <f>IF(ISBLANK('Kwaliteitskenmerken-invoer'!H52),"",'Kwaliteitskenmerken-invoer'!H52)</f>
        <v>B. Er is sprake van achterstallig onderhoud op de OV groslijst 2014 op tenminste 1 onderdeel (mast, armatuur en kabels)   </v>
      </c>
      <c r="I52" s="12" t="str">
        <f>'Kwaliteitskenmerken-invoer'!I52</f>
        <v>Kwantitatief</v>
      </c>
      <c r="J52" s="12" t="str">
        <f>'Kwaliteitskenmerken-invoer'!J52</f>
        <v>Vakgroepbeheerder Peter Kommers  (+Casper Roelofs)</v>
      </c>
      <c r="K52" s="30" t="str">
        <f>IF(ISBLANK('Kwaliteitskenmerken-invoer'!K52),"",'Kwaliteitskenmerken-invoer'!K52)</f>
        <v>'- Beheersysteem Viaview 
- woonerf, wijkstraat, buurtontsluiting en bedrijventerrein
Beheersysteem OV MS
OV groslijst  2014</v>
      </c>
      <c r="L52" s="30" t="e">
        <f>IF(ISBLANK('Kwaliteitskenmerken-invoer'!#REF!),"",'Kwaliteitskenmerken-invoer'!#REF!)</f>
        <v>#REF!</v>
      </c>
      <c r="M52" s="30">
        <f>IF(ISBLANK('Kwaliteitskenmerken-invoer'!M52),"",'Kwaliteitskenmerken-invoer'!M52)</f>
      </c>
      <c r="N52" s="12" t="str">
        <f>'Kwaliteitskenmerken-invoer'!T52</f>
        <v>GIS_Score</v>
      </c>
    </row>
    <row r="53" spans="1:14" ht="38.25">
      <c r="A53" s="12">
        <f>'Kwaliteitskenmerken-invoer'!A53</f>
        <v>52</v>
      </c>
      <c r="B53" s="12" t="str">
        <f>'Kwaliteitskenmerken-invoer'!B53</f>
        <v>Beheer</v>
      </c>
      <c r="C53" s="12" t="str">
        <f>'Kwaliteitskenmerken-invoer'!C53</f>
        <v>Heel</v>
      </c>
      <c r="D53" s="12">
        <f>'Kwaliteitskenmerken-invoer'!D53</f>
        <v>20</v>
      </c>
      <c r="E53" s="12" t="str">
        <f>'Kwaliteitskenmerken-invoer'!E53</f>
        <v>Onderhoudtoestand meubilair, verlichting en speelobjecten</v>
      </c>
      <c r="F53" s="12" t="str">
        <f>'Kwaliteitskenmerken-invoer'!F53</f>
        <v>Speelobjecten: wordt voor de quickscan niet beoordeeld </v>
      </c>
      <c r="G53" s="30">
        <f>IF(ISBLANK('Kwaliteitskenmerken-invoer'!G53),"",'Kwaliteitskenmerken-invoer'!G53)</f>
      </c>
      <c r="H53" s="30">
        <f>IF(ISBLANK('Kwaliteitskenmerken-invoer'!H53),"",'Kwaliteitskenmerken-invoer'!H53)</f>
      </c>
      <c r="I53" s="12" t="str">
        <f>'Kwaliteitskenmerken-invoer'!I53</f>
        <v>Geen onderdeel quickscan</v>
      </c>
      <c r="J53" s="12" t="str">
        <f>'Kwaliteitskenmerken-invoer'!J53</f>
        <v>n.v.t.</v>
      </c>
      <c r="K53" s="30">
        <f>IF(ISBLANK('Kwaliteitskenmerken-invoer'!K53),"",'Kwaliteitskenmerken-invoer'!K53)</f>
      </c>
      <c r="L53" s="30" t="e">
        <f>IF(ISBLANK('Kwaliteitskenmerken-invoer'!#REF!),"",'Kwaliteitskenmerken-invoer'!#REF!)</f>
        <v>#REF!</v>
      </c>
      <c r="M53" s="30">
        <f>IF(ISBLANK('Kwaliteitskenmerken-invoer'!M53),"",'Kwaliteitskenmerken-invoer'!M53)</f>
      </c>
      <c r="N53" s="12" t="str">
        <f>'Kwaliteitskenmerken-invoer'!T53</f>
        <v>n.v.t.</v>
      </c>
    </row>
    <row r="54" spans="1:14" ht="89.25">
      <c r="A54" s="12">
        <f>'Kwaliteitskenmerken-invoer'!A54</f>
        <v>53</v>
      </c>
      <c r="B54" s="12" t="str">
        <f>'Kwaliteitskenmerken-invoer'!B54</f>
        <v>Beheer</v>
      </c>
      <c r="C54" s="12" t="str">
        <f>'Kwaliteitskenmerken-invoer'!C54</f>
        <v>Heel</v>
      </c>
      <c r="D54" s="12">
        <f>'Kwaliteitskenmerken-invoer'!D54</f>
        <v>21</v>
      </c>
      <c r="E54" s="12" t="str">
        <f>'Kwaliteitskenmerken-invoer'!E54</f>
        <v>Onderhoudtoestand verharding</v>
      </c>
      <c r="F54" s="12" t="str">
        <f>'Kwaliteitskenmerken-invoer'!F54</f>
        <v>Onderhoudstoestand verharding wordt beoordeeld op basis van Utrecht Beeldkwaliteitbestek en vanaf 2014 conform CROW systematiek</v>
      </c>
      <c r="G54" s="30" t="str">
        <f>IF(ISBLANK('Kwaliteitskenmerken-invoer'!G54),"",'Kwaliteitskenmerken-invoer'!G54)</f>
        <v>De onderhoudstoestand is voldoende als de score BC op schaal van D tot A+. (KIOR  = III)</v>
      </c>
      <c r="H54" s="30" t="str">
        <f>IF(ISBLANK('Kwaliteitskenmerken-invoer'!H54),"",'Kwaliteitskenmerken-invoer'!H54)</f>
        <v>De onderhoudstoestand ligt lager dan BC op schaal van D tot A+. (KIOR IV of V)
Meer dan 10% van de oppervlakte verharding voldoet niet aan de score BC op schaal van D tot A+. (KIOR  = III)</v>
      </c>
      <c r="I54" s="12" t="str">
        <f>'Kwaliteitskenmerken-invoer'!I54</f>
        <v>Kwantitatief</v>
      </c>
      <c r="J54" s="12" t="str">
        <f>'Kwaliteitskenmerken-invoer'!J54</f>
        <v>Vakgroepbeheerder wegen (+Casper Roelofs+Arjen Kruithof)</v>
      </c>
      <c r="K54" s="30" t="str">
        <f>IF(ISBLANK('Kwaliteitskenmerken-invoer'!K54),"",'Kwaliteitskenmerken-invoer'!K54)</f>
        <v>Beheersysteem Viaview (elementen en gesloten verharding)
Grijsschouw (voor hoofdwegen 1/jaar en voor de leefomgeving/ woonstraten 1/ 2jr)</v>
      </c>
      <c r="L54" s="30" t="e">
        <f>IF(ISBLANK('Kwaliteitskenmerken-invoer'!#REF!),"",'Kwaliteitskenmerken-invoer'!#REF!)</f>
        <v>#REF!</v>
      </c>
      <c r="M54" s="30" t="str">
        <f>IF(ISBLANK('Kwaliteitskenmerken-invoer'!M54),"",'Kwaliteitskenmerken-invoer'!M54)</f>
        <v>ja</v>
      </c>
      <c r="N54" s="12" t="str">
        <f>'Kwaliteitskenmerken-invoer'!T54</f>
        <v>GIS_Score</v>
      </c>
    </row>
    <row r="55" spans="1:14" ht="38.25">
      <c r="A55" s="12">
        <f>'Kwaliteitskenmerken-invoer'!A55</f>
        <v>54</v>
      </c>
      <c r="B55" s="12" t="str">
        <f>'Kwaliteitskenmerken-invoer'!B55</f>
        <v>Beheer</v>
      </c>
      <c r="C55" s="12" t="str">
        <f>'Kwaliteitskenmerken-invoer'!C55</f>
        <v>Heel</v>
      </c>
      <c r="D55" s="12">
        <f>'Kwaliteitskenmerken-invoer'!D55</f>
        <v>22</v>
      </c>
      <c r="E55" s="12" t="str">
        <f>'Kwaliteitskenmerken-invoer'!E55</f>
        <v>Vitaliteit straatbomen
</v>
      </c>
      <c r="F55" s="12" t="str">
        <f>'Kwaliteitskenmerken-invoer'!F55</f>
        <v>Totaal</v>
      </c>
      <c r="G55" s="30">
        <f>IF(ISBLANK('Kwaliteitskenmerken-invoer'!G55),"",'Kwaliteitskenmerken-invoer'!G55)</f>
      </c>
      <c r="H55" s="30">
        <f>IF(ISBLANK('Kwaliteitskenmerken-invoer'!H55),"",'Kwaliteitskenmerken-invoer'!H55)</f>
      </c>
      <c r="I55" s="12" t="str">
        <f>'Kwaliteitskenmerken-invoer'!I55</f>
        <v>Kwantitatief</v>
      </c>
      <c r="J55" s="12" t="str">
        <f>'Kwaliteitskenmerken-invoer'!J55</f>
        <v>Onderliggende scores gelijkwaardig optellen  (Arjen Kruithof)</v>
      </c>
      <c r="K55" s="30" t="str">
        <f>IF(ISBLANK('Kwaliteitskenmerken-invoer'!K55),"",'Kwaliteitskenmerken-invoer'!K55)</f>
        <v>Groenbeheersysteem Accres (VTA methode levert informatie over welke bomen goede, normale, matige, slechte en dode toestand verkeren.</v>
      </c>
      <c r="L55" s="30" t="e">
        <f>IF(ISBLANK('Kwaliteitskenmerken-invoer'!#REF!),"",'Kwaliteitskenmerken-invoer'!#REF!)</f>
        <v>#REF!</v>
      </c>
      <c r="M55" s="30" t="str">
        <f>IF(ISBLANK('Kwaliteitskenmerken-invoer'!M55),"",'Kwaliteitskenmerken-invoer'!M55)</f>
        <v>ja</v>
      </c>
      <c r="N55" s="12" t="str">
        <f>'Kwaliteitskenmerken-invoer'!T55</f>
        <v>GIS_Score</v>
      </c>
    </row>
    <row r="56" spans="1:14" ht="89.25">
      <c r="A56" s="12">
        <f>'Kwaliteitskenmerken-invoer'!A56</f>
        <v>55</v>
      </c>
      <c r="B56" s="12" t="str">
        <f>'Kwaliteitskenmerken-invoer'!B56</f>
        <v>Beheer</v>
      </c>
      <c r="C56" s="12" t="str">
        <f>'Kwaliteitskenmerken-invoer'!C56</f>
        <v>Heel</v>
      </c>
      <c r="D56" s="12">
        <f>'Kwaliteitskenmerken-invoer'!D56</f>
        <v>23</v>
      </c>
      <c r="E56" s="12" t="str">
        <f>'Kwaliteitskenmerken-invoer'!E56</f>
        <v>Vitaliteit Beplanting/ gras</v>
      </c>
      <c r="F56" s="12" t="str">
        <f>'Kwaliteitskenmerken-invoer'!F56</f>
        <v>Onderhoudstoestand beplanting en gras wordt gemeten op basis van de KIOR methode (4x p.j.). Mogelijk in de toekomst over op de CROW methode.wordt beoordeeld op basis van Utrecht Beeldkwaliteitbestek en vanaf 2014 conform CROW systematiek. Laatst schouw 2009</v>
      </c>
      <c r="G56" s="30" t="str">
        <f>IF(ISBLANK('Kwaliteitskenmerken-invoer'!G56),"",'Kwaliteitskenmerken-invoer'!G56)</f>
        <v>90 % van de metingen moet voldoen aan het gewenste kwaliteitsniveau. Voor Utrecht is dit een KIOR kwaliteitsniveau 6, m.u.v. bepaalde parken hier geldt een KIOR kwaliteitsniveau 7.</v>
      </c>
      <c r="H56" s="30" t="str">
        <f>IF(ISBLANK('Kwaliteitskenmerken-invoer'!H56),"",'Kwaliteitskenmerken-invoer'!H56)</f>
        <v>Als minder dan 90% van de metingen voldoet aan het gewenste kwaliteitsniveau. </v>
      </c>
      <c r="I56" s="12" t="str">
        <f>'Kwaliteitskenmerken-invoer'!I56</f>
        <v>Kwantitatief</v>
      </c>
      <c r="J56" s="12" t="str">
        <f>'Kwaliteitskenmerken-invoer'!J56</f>
        <v>(SW W&amp;S Stafbureau / bedrijfsbureau gebieden W&amp;S) (Arjen Kruithof)</v>
      </c>
      <c r="K56" s="30" t="str">
        <f>IF(ISBLANK('Kwaliteitskenmerken-invoer'!K56),"",'Kwaliteitskenmerken-invoer'!K56)</f>
        <v>'- Accres beheersysteemKIOR                                                  - Schouw: Beheerthema groen (4 p.j) (2013)</v>
      </c>
      <c r="L56" s="30" t="e">
        <f>IF(ISBLANK('Kwaliteitskenmerken-invoer'!#REF!),"",'Kwaliteitskenmerken-invoer'!#REF!)</f>
        <v>#REF!</v>
      </c>
      <c r="M56" s="30" t="str">
        <f>IF(ISBLANK('Kwaliteitskenmerken-invoer'!M56),"",'Kwaliteitskenmerken-invoer'!M56)</f>
        <v>ja</v>
      </c>
      <c r="N56" s="12" t="str">
        <f>'Kwaliteitskenmerken-invoer'!T56</f>
        <v>KIOR_score</v>
      </c>
    </row>
    <row r="57" spans="1:14" ht="38.25">
      <c r="A57" s="12">
        <f>'Kwaliteitskenmerken-invoer'!A57</f>
        <v>56</v>
      </c>
      <c r="B57" s="12" t="str">
        <f>'Kwaliteitskenmerken-invoer'!B57</f>
        <v>Beheer</v>
      </c>
      <c r="C57" s="12" t="str">
        <f>'Kwaliteitskenmerken-invoer'!C57</f>
        <v>Heel</v>
      </c>
      <c r="D57" s="12">
        <f>'Kwaliteitskenmerken-invoer'!D57</f>
        <v>24</v>
      </c>
      <c r="E57" s="12" t="str">
        <f>'Kwaliteitskenmerken-invoer'!E57</f>
        <v>Onderhoudtoestand watergangen</v>
      </c>
      <c r="F57" s="12" t="str">
        <f>'Kwaliteitskenmerken-invoer'!F57</f>
        <v>Totaal</v>
      </c>
      <c r="G57" s="30">
        <f>IF(ISBLANK('Kwaliteitskenmerken-invoer'!G57),"",'Kwaliteitskenmerken-invoer'!G57)</f>
      </c>
      <c r="H57" s="30">
        <f>IF(ISBLANK('Kwaliteitskenmerken-invoer'!H57),"",'Kwaliteitskenmerken-invoer'!H57)</f>
      </c>
      <c r="I57" s="12" t="str">
        <f>'Kwaliteitskenmerken-invoer'!I57</f>
        <v>Geen onderdeel quickscan</v>
      </c>
      <c r="J57" s="12" t="str">
        <f>'Kwaliteitskenmerken-invoer'!J57</f>
        <v>Vakgroepbeheerder water/ Wijklandschapsarchitect</v>
      </c>
      <c r="K57" s="30">
        <f>IF(ISBLANK('Kwaliteitskenmerken-invoer'!K57),"",'Kwaliteitskenmerken-invoer'!K57)</f>
      </c>
      <c r="L57" s="30" t="e">
        <f>IF(ISBLANK('Kwaliteitskenmerken-invoer'!#REF!),"",'Kwaliteitskenmerken-invoer'!#REF!)</f>
        <v>#REF!</v>
      </c>
      <c r="M57" s="30" t="str">
        <f>IF(ISBLANK('Kwaliteitskenmerken-invoer'!M57),"",'Kwaliteitskenmerken-invoer'!M57)</f>
        <v>ja</v>
      </c>
      <c r="N57" s="12" t="str">
        <f>'Kwaliteitskenmerken-invoer'!T57</f>
        <v>Kwalitatief_Score</v>
      </c>
    </row>
    <row r="58" spans="1:14" ht="51">
      <c r="A58" s="12">
        <f>'Kwaliteitskenmerken-invoer'!A58</f>
        <v>57</v>
      </c>
      <c r="B58" s="12" t="str">
        <f>'Kwaliteitskenmerken-invoer'!B58</f>
        <v>Beheer</v>
      </c>
      <c r="C58" s="12" t="str">
        <f>'Kwaliteitskenmerken-invoer'!C58</f>
        <v>Heel</v>
      </c>
      <c r="D58" s="12">
        <f>'Kwaliteitskenmerken-invoer'!D58</f>
        <v>24</v>
      </c>
      <c r="E58" s="12" t="str">
        <f>'Kwaliteitskenmerken-invoer'!E58</f>
        <v>Onderhoudtoestand watergangen</v>
      </c>
      <c r="F58" s="12" t="str">
        <f>'Kwaliteitskenmerken-invoer'!F58</f>
        <v>De staat van de watergangen op basis van waterkwaliteit (op basis van de Europese Kaderrichtlijn Water HDSR) en onderhoudskwaliteit </v>
      </c>
      <c r="G58" s="30" t="str">
        <f>IF(ISBLANK('Kwaliteitskenmerken-invoer'!G58),"",'Kwaliteitskenmerken-invoer'!G58)</f>
        <v>De kaderrichtlijn score goed resp. voldoende waterdiepte, jaarlijks gemaaide oevers en geen overhangende takken</v>
      </c>
      <c r="H58" s="30" t="str">
        <f>IF(ISBLANK('Kwaliteitskenmerken-invoer'!H58),"",'Kwaliteitskenmerken-invoer'!H58)</f>
        <v>Er is sprake van blauwalg, vissterfte, overmatig kroosvorming, botulisme en stank resp. waterdiepte ≤ 0.60 meter en gemelde overtreding door schouw</v>
      </c>
      <c r="I58" s="12" t="str">
        <f>'Kwaliteitskenmerken-invoer'!I58</f>
        <v>Geen onderdeel quickscan</v>
      </c>
      <c r="J58" s="12" t="str">
        <f>'Kwaliteitskenmerken-invoer'!J58</f>
        <v>Vakgroepbeheerder water</v>
      </c>
      <c r="K58" s="30" t="str">
        <f>IF(ISBLANK('Kwaliteitskenmerken-invoer'!K58),"",'Kwaliteitskenmerken-invoer'!K58)</f>
        <v>BMU meldingen resp. Schouw waterschap en hoeveelheid bagger  metingen waar</v>
      </c>
      <c r="L58" s="30" t="e">
        <f>IF(ISBLANK('Kwaliteitskenmerken-invoer'!#REF!),"",'Kwaliteitskenmerken-invoer'!#REF!)</f>
        <v>#REF!</v>
      </c>
      <c r="M58" s="30" t="str">
        <f>IF(ISBLANK('Kwaliteitskenmerken-invoer'!M58),"",'Kwaliteitskenmerken-invoer'!M58)</f>
        <v>ja</v>
      </c>
      <c r="N58" s="12" t="str">
        <f>'Kwaliteitskenmerken-invoer'!T58</f>
        <v>Kwalitatief_Score</v>
      </c>
    </row>
    <row r="59" spans="1:14" ht="38.25">
      <c r="A59" s="12">
        <f>'Kwaliteitskenmerken-invoer'!A59</f>
        <v>58</v>
      </c>
      <c r="B59" s="12" t="str">
        <f>'Kwaliteitskenmerken-invoer'!B59</f>
        <v>Beheer</v>
      </c>
      <c r="C59" s="12" t="str">
        <f>'Kwaliteitskenmerken-invoer'!C59</f>
        <v>Heel</v>
      </c>
      <c r="D59" s="12">
        <f>'Kwaliteitskenmerken-invoer'!D59</f>
        <v>24</v>
      </c>
      <c r="E59" s="12" t="str">
        <f>'Kwaliteitskenmerken-invoer'!E59</f>
        <v>Onderhoudtoestand watergangen</v>
      </c>
      <c r="F59" s="12" t="str">
        <f>'Kwaliteitskenmerken-invoer'!F59</f>
        <v>De staat van de watergangen op basis van beeldkwaliteit </v>
      </c>
      <c r="G59" s="30" t="str">
        <f>IF(ISBLANK('Kwaliteitskenmerken-invoer'!G59),"",'Kwaliteitskenmerken-invoer'!G59)</f>
        <v>De inrichting en het beheer van de watergang (incl. oever) sluit aan op karakteristiek van de buurt  </v>
      </c>
      <c r="H59" s="30" t="str">
        <f>IF(ISBLANK('Kwaliteitskenmerken-invoer'!H59),"",'Kwaliteitskenmerken-invoer'!H59)</f>
        <v>De inrichting en het beheer van de watergang (incl. oever) sluit niet aan op karakteristiek van de buurt  </v>
      </c>
      <c r="I59" s="12" t="str">
        <f>'Kwaliteitskenmerken-invoer'!I59</f>
        <v>Geen onderdeel quickscan</v>
      </c>
      <c r="J59" s="12" t="str">
        <f>'Kwaliteitskenmerken-invoer'!J59</f>
        <v>Wijklandschapsarchitect</v>
      </c>
      <c r="K59" s="30">
        <f>IF(ISBLANK('Kwaliteitskenmerken-invoer'!K59),"",'Kwaliteitskenmerken-invoer'!K59)</f>
      </c>
      <c r="L59" s="30" t="e">
        <f>IF(ISBLANK('Kwaliteitskenmerken-invoer'!#REF!),"",'Kwaliteitskenmerken-invoer'!#REF!)</f>
        <v>#REF!</v>
      </c>
      <c r="M59" s="30" t="str">
        <f>IF(ISBLANK('Kwaliteitskenmerken-invoer'!M59),"",'Kwaliteitskenmerken-invoer'!M59)</f>
        <v>ja</v>
      </c>
      <c r="N59" s="12" t="str">
        <f>'Kwaliteitskenmerken-invoer'!T59</f>
        <v>Kwalitatief_Score</v>
      </c>
    </row>
  </sheetData>
  <sheetProtection sheet="1" objects="1" scenarios="1" selectLockedCells="1" selectUnlockedCells="1"/>
  <autoFilter ref="A1:IB1"/>
  <printOptions/>
  <pageMargins left="0.7875" right="0.7875" top="1.0527777777777778" bottom="1.0527777777777778" header="0.7875" footer="0.7875"/>
  <pageSetup firstPageNumber="1" useFirstPageNumber="1" horizontalDpi="300" verticalDpi="300" orientation="portrait" paperSize="9" r:id="rId1"/>
  <headerFooter alignWithMargins="0">
    <oddHeader>&amp;C&amp;"Times New Roman,Standaard"&amp;12&amp;A</oddHeader>
    <oddFooter>&amp;C&amp;"Times New Roman,Standaard"&amp;12Pagina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Borlée, Leon</dc:creator>
  <cp:keywords/>
  <dc:description/>
  <cp:lastModifiedBy>Karamat Ali, Donovan</cp:lastModifiedBy>
  <cp:lastPrinted>2014-05-28T04:55:50Z</cp:lastPrinted>
  <dcterms:created xsi:type="dcterms:W3CDTF">2014-04-07T11:56:05Z</dcterms:created>
  <dcterms:modified xsi:type="dcterms:W3CDTF">2015-06-02T07:43:40Z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